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8.53.100\управления\Городская среда\Государственная программа 2023-2030\Программа\Согласуемая часть март 2024\"/>
    </mc:Choice>
  </mc:AlternateContent>
  <bookViews>
    <workbookView xWindow="0" yWindow="0" windowWidth="21570" windowHeight="7485" activeTab="1"/>
  </bookViews>
  <sheets>
    <sheet name="фо" sheetId="1" r:id="rId1"/>
    <sheet name="фо за счет фб" sheetId="2" r:id="rId2"/>
  </sheets>
  <definedNames>
    <definedName name="_xlnm.Print_Titles" localSheetId="1">'фо за счет фб'!$4:$5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N7" i="1" s="1"/>
  <c r="N6" i="1" s="1"/>
  <c r="G9" i="1" l="1"/>
  <c r="N13" i="1"/>
  <c r="N19" i="1"/>
  <c r="G17" i="1"/>
  <c r="H17" i="1"/>
  <c r="I17" i="1"/>
  <c r="J17" i="1"/>
  <c r="K17" i="1"/>
  <c r="L17" i="1"/>
  <c r="M17" i="1"/>
  <c r="F17" i="1"/>
  <c r="E8" i="2" l="1"/>
  <c r="K30" i="2"/>
  <c r="J30" i="2"/>
  <c r="I30" i="2"/>
  <c r="I29" i="2" s="1"/>
  <c r="I28" i="2" s="1"/>
  <c r="I27" i="2" s="1"/>
  <c r="I26" i="2" s="1"/>
  <c r="H30" i="2"/>
  <c r="H29" i="2" s="1"/>
  <c r="H28" i="2" s="1"/>
  <c r="H27" i="2" s="1"/>
  <c r="H26" i="2" s="1"/>
  <c r="G30" i="2"/>
  <c r="F30" i="2"/>
  <c r="K29" i="2"/>
  <c r="K28" i="2" s="1"/>
  <c r="K27" i="2" s="1"/>
  <c r="K26" i="2" s="1"/>
  <c r="J29" i="2"/>
  <c r="J28" i="2" s="1"/>
  <c r="J27" i="2" s="1"/>
  <c r="J26" i="2" s="1"/>
  <c r="G29" i="2"/>
  <c r="G28" i="2" s="1"/>
  <c r="G27" i="2" s="1"/>
  <c r="G26" i="2" s="1"/>
  <c r="F29" i="2"/>
  <c r="F28" i="2" s="1"/>
  <c r="L30" i="2"/>
  <c r="E26" i="2"/>
  <c r="D26" i="2"/>
  <c r="L25" i="2"/>
  <c r="L24" i="2"/>
  <c r="L23" i="2"/>
  <c r="L22" i="2"/>
  <c r="L21" i="2" s="1"/>
  <c r="K21" i="2"/>
  <c r="J21" i="2"/>
  <c r="I21" i="2"/>
  <c r="H21" i="2"/>
  <c r="G21" i="2"/>
  <c r="F21" i="2"/>
  <c r="E21" i="2"/>
  <c r="D21" i="2"/>
  <c r="L20" i="2"/>
  <c r="L19" i="2"/>
  <c r="L18" i="2"/>
  <c r="L17" i="2"/>
  <c r="L16" i="2" s="1"/>
  <c r="K16" i="2"/>
  <c r="J16" i="2"/>
  <c r="I16" i="2"/>
  <c r="H16" i="2"/>
  <c r="G16" i="2"/>
  <c r="F16" i="2"/>
  <c r="E16" i="2"/>
  <c r="D16" i="2"/>
  <c r="L15" i="2"/>
  <c r="L10" i="2" s="1"/>
  <c r="L14" i="2"/>
  <c r="L9" i="2" s="1"/>
  <c r="L13" i="2"/>
  <c r="L12" i="2"/>
  <c r="L7" i="2" s="1"/>
  <c r="K11" i="2"/>
  <c r="J11" i="2"/>
  <c r="J6" i="2" s="1"/>
  <c r="I11" i="2"/>
  <c r="I6" i="2" s="1"/>
  <c r="H11" i="2"/>
  <c r="G11" i="2"/>
  <c r="G6" i="2" s="1"/>
  <c r="F11" i="2"/>
  <c r="E11" i="2"/>
  <c r="E6" i="2" s="1"/>
  <c r="D11" i="2"/>
  <c r="D6" i="2" s="1"/>
  <c r="K10" i="2"/>
  <c r="J10" i="2"/>
  <c r="I10" i="2"/>
  <c r="H10" i="2"/>
  <c r="G10" i="2"/>
  <c r="F10" i="2"/>
  <c r="E10" i="2"/>
  <c r="D10" i="2"/>
  <c r="K9" i="2"/>
  <c r="J9" i="2"/>
  <c r="I9" i="2"/>
  <c r="H9" i="2"/>
  <c r="G9" i="2"/>
  <c r="F9" i="2"/>
  <c r="E9" i="2"/>
  <c r="D9" i="2"/>
  <c r="K8" i="2"/>
  <c r="J8" i="2"/>
  <c r="I8" i="2"/>
  <c r="H8" i="2"/>
  <c r="G8" i="2"/>
  <c r="F8" i="2"/>
  <c r="D8" i="2"/>
  <c r="K7" i="2"/>
  <c r="J7" i="2"/>
  <c r="I7" i="2"/>
  <c r="H7" i="2"/>
  <c r="G7" i="2"/>
  <c r="F7" i="2"/>
  <c r="E7" i="2"/>
  <c r="D7" i="2"/>
  <c r="F6" i="2"/>
  <c r="L28" i="2" l="1"/>
  <c r="L8" i="2" s="1"/>
  <c r="F27" i="2"/>
  <c r="L29" i="2"/>
  <c r="L11" i="2"/>
  <c r="K6" i="2"/>
  <c r="H6" i="2"/>
  <c r="G7" i="1"/>
  <c r="G6" i="1" s="1"/>
  <c r="N14" i="1"/>
  <c r="N18" i="1"/>
  <c r="N17" i="1" s="1"/>
  <c r="L27" i="2" l="1"/>
  <c r="L26" i="2" s="1"/>
  <c r="L6" i="2" s="1"/>
  <c r="F26" i="2"/>
  <c r="G8" i="1"/>
  <c r="H8" i="1"/>
  <c r="I8" i="1"/>
  <c r="J8" i="1"/>
  <c r="K8" i="1"/>
  <c r="L8" i="1"/>
  <c r="M8" i="1"/>
  <c r="F8" i="1"/>
  <c r="N16" i="1"/>
  <c r="N12" i="1" l="1"/>
  <c r="N15" i="1"/>
  <c r="N8" i="1" s="1"/>
  <c r="H9" i="1"/>
  <c r="I9" i="1"/>
  <c r="J9" i="1"/>
  <c r="K9" i="1"/>
  <c r="L9" i="1"/>
  <c r="M9" i="1"/>
  <c r="F9" i="1"/>
  <c r="F7" i="1" s="1"/>
  <c r="N11" i="1"/>
  <c r="N10" i="1"/>
  <c r="J7" i="1" l="1"/>
  <c r="J6" i="1" s="1"/>
  <c r="I7" i="1"/>
  <c r="I6" i="1" s="1"/>
  <c r="K7" i="1"/>
  <c r="K6" i="1" s="1"/>
  <c r="L7" i="1"/>
  <c r="L6" i="1" s="1"/>
  <c r="M7" i="1"/>
  <c r="M6" i="1" s="1"/>
  <c r="F6" i="1"/>
  <c r="H7" i="1"/>
  <c r="H6" i="1" s="1"/>
</calcChain>
</file>

<file path=xl/sharedStrings.xml><?xml version="1.0" encoding="utf-8"?>
<sst xmlns="http://schemas.openxmlformats.org/spreadsheetml/2006/main" count="103" uniqueCount="52">
  <si>
    <t>Главный распорядитель бюджетных средств (ответственный исполнитель, соисполнитель, участник)</t>
  </si>
  <si>
    <t>Код бюджетной классификации</t>
  </si>
  <si>
    <t>ГРБС</t>
  </si>
  <si>
    <t>ЦСР</t>
  </si>
  <si>
    <t>Объем финансового обеспечения по годам реализации, тыс. рублей</t>
  </si>
  <si>
    <t>2023 год</t>
  </si>
  <si>
    <t>2024 год</t>
  </si>
  <si>
    <t>2025 год</t>
  </si>
  <si>
    <t>2026 год</t>
  </si>
  <si>
    <t>2027 год</t>
  </si>
  <si>
    <t>2028 год</t>
  </si>
  <si>
    <t>2029 год</t>
  </si>
  <si>
    <t>2030 год</t>
  </si>
  <si>
    <t>Всего</t>
  </si>
  <si>
    <t>Государственная программа "Формирование комфортной городской среды в Оренбургской области"</t>
  </si>
  <si>
    <t>всего, в том числе:</t>
  </si>
  <si>
    <t>минстрой</t>
  </si>
  <si>
    <t>минархитектуры</t>
  </si>
  <si>
    <t>1.</t>
  </si>
  <si>
    <t>2.</t>
  </si>
  <si>
    <t>Региональный проект "Формирование комфортной городской среды (Оренбургская область)"</t>
  </si>
  <si>
    <t>Х</t>
  </si>
  <si>
    <t>26 1 F2 55550</t>
  </si>
  <si>
    <t>26 1 F2 54240</t>
  </si>
  <si>
    <t>26 1 F2 W4240</t>
  </si>
  <si>
    <t>26 1 F2 00000</t>
  </si>
  <si>
    <t>Комплекс процессных мероприятий «Пространственное развитие территорий населенных пунктов и формирование рациональной планировочной структуры городов»</t>
  </si>
  <si>
    <t>3.</t>
  </si>
  <si>
    <t>26 4 01 94620</t>
  </si>
  <si>
    <t>4.</t>
  </si>
  <si>
    <t xml:space="preserve"> </t>
  </si>
  <si>
    <t>26 4 02 81660</t>
  </si>
  <si>
    <t>Наименование государственной программы, структурного элемента государственной программы</t>
  </si>
  <si>
    <t>№
п/п</t>
  </si>
  <si>
    <t>Связь с иными государствен-ными программами Оренбургской области</t>
  </si>
  <si>
    <t>Информация о бюджетных ассигнованиях на реализацию государственной программы «Формирование комфортной городской среды в Оренбургской области»</t>
  </si>
  <si>
    <t>Комплекс процессных мероприятий «Создание комфортной городской среды территорий опережающего социально-экономического развития территорий»</t>
  </si>
  <si>
    <t>5.</t>
  </si>
  <si>
    <t>26 4 03 81810</t>
  </si>
  <si>
    <t>Информация о финансовом обеспечении государственной программы за счет средств областного бюджета, средств государственных внебюджетных фондов и прогнозная оценка привлекаемых средств на реализацию государственной программы «Формирование комфортной городской среды в Оренбургской области»</t>
  </si>
  <si>
    <t>Источник финансового обеспечения</t>
  </si>
  <si>
    <t>(всего), в том числе:</t>
  </si>
  <si>
    <t>федеральный бюджет</t>
  </si>
  <si>
    <t>областной бюджет</t>
  </si>
  <si>
    <t>государственные внебюджетные фонды</t>
  </si>
  <si>
    <t>внебюджетные источники</t>
  </si>
  <si>
    <t>Комплекс процессных мероприятий «Благоустройство общественных и дворовых территорий муниципальных образований Оренбургской области»</t>
  </si>
  <si>
    <t>26 4 03 00000</t>
  </si>
  <si>
    <t>26 1 F2 А4240</t>
  </si>
  <si>
    <t>26 4 03 81850</t>
  </si>
  <si>
    <t>Приложение № 4 
к Протоколу заседания управляющего
совета государственной программы
«Формирование комфортной городской
среды в Оренбургской области»</t>
  </si>
  <si>
    <t xml:space="preserve">Приложение № 5 
к Протоколу заседания управляющего
совета государственной программы
«Формирование комфортной городской
среды в Оренбургской области»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</si>
</sst>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left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left" vertical="center" wrapText="1"/>
    </xf>
    <xf numFmtId="2" fontId="4" fillId="0" borderId="4" xfId="0" applyNumberFormat="1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2" fontId="1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zoomScale="80" zoomScaleNormal="80" workbookViewId="0">
      <selection activeCell="L1" sqref="L1:O1"/>
    </sheetView>
  </sheetViews>
  <sheetFormatPr defaultRowHeight="15" x14ac:dyDescent="0.25"/>
  <cols>
    <col min="1" max="1" width="6.7109375" customWidth="1"/>
    <col min="2" max="2" width="31.7109375" customWidth="1"/>
    <col min="3" max="3" width="21.85546875" customWidth="1"/>
    <col min="4" max="4" width="10.28515625" customWidth="1"/>
    <col min="5" max="5" width="21.28515625" customWidth="1"/>
    <col min="6" max="14" width="12.28515625" customWidth="1"/>
    <col min="15" max="15" width="16" customWidth="1"/>
  </cols>
  <sheetData>
    <row r="1" spans="1:15" ht="92.25" customHeight="1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17" t="s">
        <v>50</v>
      </c>
      <c r="M1" s="18"/>
      <c r="N1" s="18"/>
      <c r="O1" s="18"/>
    </row>
    <row r="2" spans="1:15" ht="18.75" x14ac:dyDescent="0.3">
      <c r="A2" s="19" t="s">
        <v>35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75" customHeight="1" x14ac:dyDescent="0.25">
      <c r="A4" s="20" t="s">
        <v>33</v>
      </c>
      <c r="B4" s="20" t="s">
        <v>32</v>
      </c>
      <c r="C4" s="20" t="s">
        <v>0</v>
      </c>
      <c r="D4" s="22" t="s">
        <v>1</v>
      </c>
      <c r="E4" s="22"/>
      <c r="F4" s="22" t="s">
        <v>4</v>
      </c>
      <c r="G4" s="22"/>
      <c r="H4" s="22"/>
      <c r="I4" s="22"/>
      <c r="J4" s="22"/>
      <c r="K4" s="22"/>
      <c r="L4" s="22"/>
      <c r="M4" s="22"/>
      <c r="N4" s="22"/>
      <c r="O4" s="20" t="s">
        <v>34</v>
      </c>
    </row>
    <row r="5" spans="1:15" ht="32.25" customHeight="1" x14ac:dyDescent="0.25">
      <c r="A5" s="22"/>
      <c r="B5" s="20"/>
      <c r="C5" s="20"/>
      <c r="D5" s="3" t="s">
        <v>2</v>
      </c>
      <c r="E5" s="3" t="s">
        <v>3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20"/>
    </row>
    <row r="6" spans="1:15" ht="27" customHeight="1" x14ac:dyDescent="0.25">
      <c r="A6" s="22" t="s">
        <v>18</v>
      </c>
      <c r="B6" s="21" t="s">
        <v>14</v>
      </c>
      <c r="C6" s="4" t="s">
        <v>15</v>
      </c>
      <c r="D6" s="3" t="s">
        <v>21</v>
      </c>
      <c r="E6" s="3" t="s">
        <v>21</v>
      </c>
      <c r="F6" s="5">
        <f>F7+F8</f>
        <v>1424245.2000000002</v>
      </c>
      <c r="G6" s="5">
        <f>G7+G8</f>
        <v>1582331</v>
      </c>
      <c r="H6" s="5">
        <f t="shared" ref="H6:M6" si="0">H7+H8</f>
        <v>15086.5</v>
      </c>
      <c r="I6" s="5">
        <f t="shared" si="0"/>
        <v>15086.5</v>
      </c>
      <c r="J6" s="5">
        <f t="shared" si="0"/>
        <v>15086.5</v>
      </c>
      <c r="K6" s="5">
        <f t="shared" si="0"/>
        <v>15086.5</v>
      </c>
      <c r="L6" s="5">
        <f t="shared" si="0"/>
        <v>15086.5</v>
      </c>
      <c r="M6" s="5">
        <f t="shared" si="0"/>
        <v>15086.5</v>
      </c>
      <c r="N6" s="5">
        <f>N7+N8</f>
        <v>3097095.2</v>
      </c>
      <c r="O6" s="6"/>
    </row>
    <row r="7" spans="1:15" ht="26.25" customHeight="1" x14ac:dyDescent="0.25">
      <c r="A7" s="22"/>
      <c r="B7" s="21"/>
      <c r="C7" s="4" t="s">
        <v>16</v>
      </c>
      <c r="D7" s="3">
        <v>851</v>
      </c>
      <c r="E7" s="3" t="s">
        <v>21</v>
      </c>
      <c r="F7" s="5">
        <f>F9+F16</f>
        <v>1409158.7000000002</v>
      </c>
      <c r="G7" s="5">
        <f>G9+G16+G17</f>
        <v>1567244.5</v>
      </c>
      <c r="H7" s="5">
        <f t="shared" ref="H7:M7" si="1">H9+H16</f>
        <v>0</v>
      </c>
      <c r="I7" s="5">
        <f t="shared" si="1"/>
        <v>0</v>
      </c>
      <c r="J7" s="5">
        <f t="shared" si="1"/>
        <v>0</v>
      </c>
      <c r="K7" s="5">
        <f t="shared" si="1"/>
        <v>0</v>
      </c>
      <c r="L7" s="5">
        <f t="shared" si="1"/>
        <v>0</v>
      </c>
      <c r="M7" s="5">
        <f t="shared" si="1"/>
        <v>0</v>
      </c>
      <c r="N7" s="5">
        <f>N9+N16+N17</f>
        <v>2976403.2</v>
      </c>
      <c r="O7" s="6"/>
    </row>
    <row r="8" spans="1:15" ht="28.5" customHeight="1" x14ac:dyDescent="0.25">
      <c r="A8" s="22"/>
      <c r="B8" s="21"/>
      <c r="C8" s="4" t="s">
        <v>17</v>
      </c>
      <c r="D8" s="3">
        <v>827</v>
      </c>
      <c r="E8" s="3" t="s">
        <v>21</v>
      </c>
      <c r="F8" s="5">
        <f>F15</f>
        <v>15086.5</v>
      </c>
      <c r="G8" s="5">
        <f t="shared" ref="G8:N8" si="2">G15</f>
        <v>15086.5</v>
      </c>
      <c r="H8" s="5">
        <f t="shared" si="2"/>
        <v>15086.5</v>
      </c>
      <c r="I8" s="5">
        <f t="shared" si="2"/>
        <v>15086.5</v>
      </c>
      <c r="J8" s="5">
        <f t="shared" si="2"/>
        <v>15086.5</v>
      </c>
      <c r="K8" s="5">
        <f t="shared" si="2"/>
        <v>15086.5</v>
      </c>
      <c r="L8" s="5">
        <f t="shared" si="2"/>
        <v>15086.5</v>
      </c>
      <c r="M8" s="5">
        <f t="shared" si="2"/>
        <v>15086.5</v>
      </c>
      <c r="N8" s="5">
        <f t="shared" si="2"/>
        <v>120692</v>
      </c>
      <c r="O8" s="5"/>
    </row>
    <row r="9" spans="1:15" ht="28.5" customHeight="1" x14ac:dyDescent="0.25">
      <c r="A9" s="23" t="s">
        <v>19</v>
      </c>
      <c r="B9" s="29" t="s">
        <v>20</v>
      </c>
      <c r="C9" s="23" t="s">
        <v>16</v>
      </c>
      <c r="D9" s="3">
        <v>851</v>
      </c>
      <c r="E9" s="3" t="s">
        <v>25</v>
      </c>
      <c r="F9" s="5">
        <f>SUM(F10:F12)</f>
        <v>988528.70000000007</v>
      </c>
      <c r="G9" s="5">
        <f>SUM(G10:G14)</f>
        <v>681144.5</v>
      </c>
      <c r="H9" s="5">
        <f t="shared" ref="H9:M9" si="3">SUM(H10:H12)</f>
        <v>0</v>
      </c>
      <c r="I9" s="5">
        <f t="shared" si="3"/>
        <v>0</v>
      </c>
      <c r="J9" s="5">
        <f t="shared" si="3"/>
        <v>0</v>
      </c>
      <c r="K9" s="5">
        <f t="shared" si="3"/>
        <v>0</v>
      </c>
      <c r="L9" s="5">
        <f t="shared" si="3"/>
        <v>0</v>
      </c>
      <c r="M9" s="5">
        <f t="shared" si="3"/>
        <v>0</v>
      </c>
      <c r="N9" s="5">
        <f>SUM(N10:N14)</f>
        <v>1669673.2</v>
      </c>
      <c r="O9" s="6"/>
    </row>
    <row r="10" spans="1:15" ht="30.75" customHeight="1" x14ac:dyDescent="0.25">
      <c r="A10" s="24"/>
      <c r="B10" s="30"/>
      <c r="C10" s="24"/>
      <c r="D10" s="3">
        <v>851</v>
      </c>
      <c r="E10" s="3" t="s">
        <v>22</v>
      </c>
      <c r="F10" s="5">
        <v>554492.9</v>
      </c>
      <c r="G10" s="5">
        <v>492210.7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f>SUM(F10:M10)</f>
        <v>1046703.6000000001</v>
      </c>
      <c r="O10" s="6"/>
    </row>
    <row r="11" spans="1:15" ht="24" customHeight="1" x14ac:dyDescent="0.25">
      <c r="A11" s="24"/>
      <c r="B11" s="30"/>
      <c r="C11" s="24"/>
      <c r="D11" s="3">
        <v>851</v>
      </c>
      <c r="E11" s="3" t="s">
        <v>23</v>
      </c>
      <c r="F11" s="5">
        <v>401078.2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f>SUM(F11:M11)</f>
        <v>401078.2</v>
      </c>
      <c r="O11" s="6"/>
    </row>
    <row r="12" spans="1:15" ht="30" customHeight="1" x14ac:dyDescent="0.25">
      <c r="A12" s="24"/>
      <c r="B12" s="30"/>
      <c r="C12" s="24"/>
      <c r="D12" s="3">
        <v>851</v>
      </c>
      <c r="E12" s="3" t="s">
        <v>24</v>
      </c>
      <c r="F12" s="5">
        <v>32957.599999999999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f t="shared" ref="N12:N19" si="4">SUM(F12:M12)</f>
        <v>32957.599999999999</v>
      </c>
      <c r="O12" s="6"/>
    </row>
    <row r="13" spans="1:15" ht="30" customHeight="1" x14ac:dyDescent="0.25">
      <c r="A13" s="24"/>
      <c r="B13" s="30"/>
      <c r="C13" s="24"/>
      <c r="D13" s="14">
        <v>851</v>
      </c>
      <c r="E13" s="14" t="s">
        <v>23</v>
      </c>
      <c r="F13" s="5">
        <v>0</v>
      </c>
      <c r="G13" s="5">
        <v>146230.39999999999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f t="shared" ref="N13" si="5">SUM(F13:M13)</f>
        <v>146230.39999999999</v>
      </c>
      <c r="O13" s="6"/>
    </row>
    <row r="14" spans="1:15" ht="30" customHeight="1" x14ac:dyDescent="0.25">
      <c r="A14" s="25"/>
      <c r="B14" s="31"/>
      <c r="C14" s="25"/>
      <c r="D14" s="9">
        <v>851</v>
      </c>
      <c r="E14" s="9" t="s">
        <v>48</v>
      </c>
      <c r="F14" s="5">
        <v>0</v>
      </c>
      <c r="G14" s="5">
        <v>42703.4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f t="shared" si="4"/>
        <v>42703.4</v>
      </c>
      <c r="O14" s="6"/>
    </row>
    <row r="15" spans="1:15" ht="110.25" x14ac:dyDescent="0.25">
      <c r="A15" s="3" t="s">
        <v>27</v>
      </c>
      <c r="B15" s="7" t="s">
        <v>26</v>
      </c>
      <c r="C15" s="4" t="s">
        <v>17</v>
      </c>
      <c r="D15" s="3">
        <v>827</v>
      </c>
      <c r="E15" s="3" t="s">
        <v>28</v>
      </c>
      <c r="F15" s="5">
        <v>15086.5</v>
      </c>
      <c r="G15" s="13">
        <v>15086.5</v>
      </c>
      <c r="H15" s="5">
        <v>15086.5</v>
      </c>
      <c r="I15" s="5">
        <v>15086.5</v>
      </c>
      <c r="J15" s="5">
        <v>15086.5</v>
      </c>
      <c r="K15" s="5">
        <v>15086.5</v>
      </c>
      <c r="L15" s="5">
        <v>15086.5</v>
      </c>
      <c r="M15" s="5">
        <v>15086.5</v>
      </c>
      <c r="N15" s="5">
        <f t="shared" si="4"/>
        <v>120692</v>
      </c>
      <c r="O15" s="6"/>
    </row>
    <row r="16" spans="1:15" ht="94.5" x14ac:dyDescent="0.25">
      <c r="A16" s="3" t="s">
        <v>29</v>
      </c>
      <c r="B16" s="7" t="s">
        <v>36</v>
      </c>
      <c r="C16" s="4" t="s">
        <v>16</v>
      </c>
      <c r="D16" s="3">
        <v>851</v>
      </c>
      <c r="E16" s="3" t="s">
        <v>31</v>
      </c>
      <c r="F16" s="5">
        <v>420630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f t="shared" si="4"/>
        <v>420630</v>
      </c>
      <c r="O16" s="6"/>
    </row>
    <row r="17" spans="1:15" ht="39" customHeight="1" x14ac:dyDescent="0.25">
      <c r="A17" s="23" t="s">
        <v>37</v>
      </c>
      <c r="B17" s="26" t="s">
        <v>46</v>
      </c>
      <c r="C17" s="23" t="s">
        <v>16</v>
      </c>
      <c r="D17" s="14">
        <v>851</v>
      </c>
      <c r="E17" s="14" t="s">
        <v>47</v>
      </c>
      <c r="F17" s="5">
        <f>SUM(F18:F19)</f>
        <v>0</v>
      </c>
      <c r="G17" s="5">
        <f t="shared" ref="G17:N17" si="6">SUM(G18:G19)</f>
        <v>886100</v>
      </c>
      <c r="H17" s="5">
        <f t="shared" si="6"/>
        <v>0</v>
      </c>
      <c r="I17" s="5">
        <f t="shared" si="6"/>
        <v>0</v>
      </c>
      <c r="J17" s="5">
        <f t="shared" si="6"/>
        <v>0</v>
      </c>
      <c r="K17" s="5">
        <f t="shared" si="6"/>
        <v>0</v>
      </c>
      <c r="L17" s="5">
        <f t="shared" si="6"/>
        <v>0</v>
      </c>
      <c r="M17" s="5">
        <f t="shared" si="6"/>
        <v>0</v>
      </c>
      <c r="N17" s="5">
        <f t="shared" si="6"/>
        <v>886100</v>
      </c>
      <c r="O17" s="6"/>
    </row>
    <row r="18" spans="1:15" ht="44.25" customHeight="1" x14ac:dyDescent="0.25">
      <c r="A18" s="24"/>
      <c r="B18" s="27"/>
      <c r="C18" s="24"/>
      <c r="D18" s="14">
        <v>851</v>
      </c>
      <c r="E18" s="14" t="s">
        <v>38</v>
      </c>
      <c r="F18" s="5">
        <v>0</v>
      </c>
      <c r="G18" s="5">
        <v>386100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f t="shared" si="4"/>
        <v>386100</v>
      </c>
      <c r="O18" s="6"/>
    </row>
    <row r="19" spans="1:15" ht="42.75" customHeight="1" x14ac:dyDescent="0.25">
      <c r="A19" s="25"/>
      <c r="B19" s="28"/>
      <c r="C19" s="25"/>
      <c r="D19" s="16">
        <v>851</v>
      </c>
      <c r="E19" s="16" t="s">
        <v>49</v>
      </c>
      <c r="F19" s="5">
        <v>0</v>
      </c>
      <c r="G19" s="5">
        <v>500000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f t="shared" si="4"/>
        <v>500000</v>
      </c>
      <c r="O19" s="15"/>
    </row>
    <row r="20" spans="1:15" x14ac:dyDescent="0.25">
      <c r="F20" s="1"/>
      <c r="G20" s="1"/>
      <c r="H20" s="1"/>
      <c r="I20" s="1"/>
      <c r="J20" s="1"/>
      <c r="K20" s="1"/>
      <c r="L20" s="1"/>
      <c r="M20" s="1"/>
      <c r="N20" s="1"/>
    </row>
    <row r="21" spans="1:15" x14ac:dyDescent="0.25">
      <c r="F21" s="1"/>
      <c r="G21" s="1"/>
      <c r="H21" s="1"/>
      <c r="I21" s="1"/>
      <c r="J21" s="1"/>
      <c r="K21" s="1"/>
      <c r="L21" s="1"/>
      <c r="M21" s="1"/>
      <c r="N21" s="1"/>
    </row>
    <row r="22" spans="1:15" x14ac:dyDescent="0.25">
      <c r="F22" s="1"/>
      <c r="G22" s="1"/>
      <c r="H22" s="1"/>
      <c r="I22" s="1"/>
      <c r="J22" s="1" t="s">
        <v>30</v>
      </c>
      <c r="K22" s="1"/>
      <c r="L22" s="1"/>
      <c r="M22" s="1"/>
      <c r="N22" s="1"/>
    </row>
  </sheetData>
  <mergeCells count="16">
    <mergeCell ref="A17:A19"/>
    <mergeCell ref="B17:B19"/>
    <mergeCell ref="C17:C19"/>
    <mergeCell ref="A9:A14"/>
    <mergeCell ref="B9:B14"/>
    <mergeCell ref="C9:C14"/>
    <mergeCell ref="L1:O1"/>
    <mergeCell ref="A2:O2"/>
    <mergeCell ref="O4:O5"/>
    <mergeCell ref="B6:B8"/>
    <mergeCell ref="A6:A8"/>
    <mergeCell ref="D4:E4"/>
    <mergeCell ref="F4:N4"/>
    <mergeCell ref="A4:A5"/>
    <mergeCell ref="B4:B5"/>
    <mergeCell ref="C4:C5"/>
  </mergeCells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view="pageBreakPreview" zoomScale="60" zoomScaleNormal="80" workbookViewId="0">
      <selection activeCell="Q1" sqref="Q1"/>
    </sheetView>
  </sheetViews>
  <sheetFormatPr defaultRowHeight="15" x14ac:dyDescent="0.25"/>
  <cols>
    <col min="1" max="1" width="6.7109375" customWidth="1"/>
    <col min="2" max="2" width="31.7109375" customWidth="1"/>
    <col min="3" max="3" width="28.28515625" customWidth="1"/>
    <col min="4" max="4" width="15.5703125" customWidth="1"/>
    <col min="5" max="5" width="15.42578125" customWidth="1"/>
    <col min="6" max="11" width="12.28515625" customWidth="1"/>
    <col min="12" max="12" width="14.42578125" customWidth="1"/>
    <col min="13" max="13" width="15.42578125" customWidth="1"/>
  </cols>
  <sheetData>
    <row r="1" spans="1:13" ht="104.25" customHeight="1" x14ac:dyDescent="0.25">
      <c r="J1" s="32" t="s">
        <v>51</v>
      </c>
      <c r="K1" s="33"/>
      <c r="L1" s="33"/>
      <c r="M1" s="33"/>
    </row>
    <row r="2" spans="1:13" ht="59.25" customHeight="1" x14ac:dyDescent="0.3">
      <c r="A2" s="39" t="s">
        <v>39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75" customHeight="1" x14ac:dyDescent="0.25">
      <c r="A4" s="20" t="s">
        <v>33</v>
      </c>
      <c r="B4" s="20" t="s">
        <v>32</v>
      </c>
      <c r="C4" s="20" t="s">
        <v>40</v>
      </c>
      <c r="D4" s="22" t="s">
        <v>4</v>
      </c>
      <c r="E4" s="22"/>
      <c r="F4" s="22"/>
      <c r="G4" s="22"/>
      <c r="H4" s="22"/>
      <c r="I4" s="22"/>
      <c r="J4" s="22"/>
      <c r="K4" s="22"/>
      <c r="L4" s="22"/>
      <c r="M4" s="20" t="s">
        <v>34</v>
      </c>
    </row>
    <row r="5" spans="1:13" ht="32.25" customHeight="1" x14ac:dyDescent="0.25">
      <c r="A5" s="22"/>
      <c r="B5" s="20"/>
      <c r="C5" s="20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20"/>
    </row>
    <row r="6" spans="1:13" ht="27" customHeight="1" x14ac:dyDescent="0.25">
      <c r="A6" s="22" t="s">
        <v>18</v>
      </c>
      <c r="B6" s="21" t="s">
        <v>14</v>
      </c>
      <c r="C6" s="10" t="s">
        <v>41</v>
      </c>
      <c r="D6" s="5">
        <f>D11+D16+D21</f>
        <v>1424245.2000000002</v>
      </c>
      <c r="E6" s="5">
        <f>E11+E16+E21+E26</f>
        <v>1582331</v>
      </c>
      <c r="F6" s="5">
        <f t="shared" ref="E6:L10" si="0">F11+F16+F21</f>
        <v>15086.5</v>
      </c>
      <c r="G6" s="5">
        <f t="shared" si="0"/>
        <v>15086.5</v>
      </c>
      <c r="H6" s="5">
        <f t="shared" si="0"/>
        <v>15086.5</v>
      </c>
      <c r="I6" s="5">
        <f t="shared" si="0"/>
        <v>15086.5</v>
      </c>
      <c r="J6" s="5">
        <f t="shared" si="0"/>
        <v>15086.5</v>
      </c>
      <c r="K6" s="5">
        <f t="shared" si="0"/>
        <v>15086.5</v>
      </c>
      <c r="L6" s="5">
        <f>L11+L16+L21+L26</f>
        <v>3097095.2</v>
      </c>
      <c r="M6" s="15"/>
    </row>
    <row r="7" spans="1:13" ht="26.25" customHeight="1" x14ac:dyDescent="0.25">
      <c r="A7" s="22"/>
      <c r="B7" s="21"/>
      <c r="C7" s="10" t="s">
        <v>42</v>
      </c>
      <c r="D7" s="5">
        <f>D12+D17+D22</f>
        <v>933391.3</v>
      </c>
      <c r="E7" s="5">
        <f t="shared" si="0"/>
        <v>617290.19999999995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>L12+L17+L22</f>
        <v>1550681.5</v>
      </c>
      <c r="M7" s="15"/>
    </row>
    <row r="8" spans="1:13" ht="26.25" customHeight="1" x14ac:dyDescent="0.25">
      <c r="A8" s="22"/>
      <c r="B8" s="21"/>
      <c r="C8" s="10" t="s">
        <v>43</v>
      </c>
      <c r="D8" s="5">
        <f>D13+D18+D23</f>
        <v>490853.9</v>
      </c>
      <c r="E8" s="5">
        <f>E13+E18+E23+E28</f>
        <v>965040.8</v>
      </c>
      <c r="F8" s="5">
        <f t="shared" si="0"/>
        <v>15086.5</v>
      </c>
      <c r="G8" s="5">
        <f t="shared" si="0"/>
        <v>15086.5</v>
      </c>
      <c r="H8" s="5">
        <f t="shared" si="0"/>
        <v>15086.5</v>
      </c>
      <c r="I8" s="5">
        <f t="shared" si="0"/>
        <v>15086.5</v>
      </c>
      <c r="J8" s="5">
        <f t="shared" si="0"/>
        <v>15086.5</v>
      </c>
      <c r="K8" s="5">
        <f t="shared" si="0"/>
        <v>15086.5</v>
      </c>
      <c r="L8" s="5">
        <f>L13+L18+L23+L28</f>
        <v>1546413.7</v>
      </c>
      <c r="M8" s="15"/>
    </row>
    <row r="9" spans="1:13" ht="35.25" customHeight="1" x14ac:dyDescent="0.25">
      <c r="A9" s="22"/>
      <c r="B9" s="21"/>
      <c r="C9" s="11" t="s">
        <v>44</v>
      </c>
      <c r="D9" s="5">
        <f>D14+D19+D24</f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  <c r="M9" s="15"/>
    </row>
    <row r="10" spans="1:13" ht="28.5" customHeight="1" x14ac:dyDescent="0.25">
      <c r="A10" s="22"/>
      <c r="B10" s="21"/>
      <c r="C10" s="10" t="s">
        <v>45</v>
      </c>
      <c r="D10" s="5">
        <f>D15+D20+D25</f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5">
        <f t="shared" si="0"/>
        <v>0</v>
      </c>
      <c r="I10" s="5">
        <f t="shared" si="0"/>
        <v>0</v>
      </c>
      <c r="J10" s="5">
        <f t="shared" si="0"/>
        <v>0</v>
      </c>
      <c r="K10" s="5">
        <f t="shared" si="0"/>
        <v>0</v>
      </c>
      <c r="L10" s="5">
        <f t="shared" si="0"/>
        <v>0</v>
      </c>
      <c r="M10" s="15"/>
    </row>
    <row r="11" spans="1:13" ht="28.5" customHeight="1" x14ac:dyDescent="0.25">
      <c r="A11" s="22" t="s">
        <v>19</v>
      </c>
      <c r="B11" s="21" t="s">
        <v>20</v>
      </c>
      <c r="C11" s="10" t="s">
        <v>41</v>
      </c>
      <c r="D11" s="5">
        <f>SUM(D12:D15)</f>
        <v>988528.70000000007</v>
      </c>
      <c r="E11" s="5">
        <f t="shared" ref="E11:L11" si="1">SUM(E12:E15)</f>
        <v>681144.5</v>
      </c>
      <c r="F11" s="5">
        <f t="shared" si="1"/>
        <v>0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1669673.2</v>
      </c>
      <c r="M11" s="15"/>
    </row>
    <row r="12" spans="1:13" ht="30.75" customHeight="1" x14ac:dyDescent="0.25">
      <c r="A12" s="22"/>
      <c r="B12" s="21"/>
      <c r="C12" s="10" t="s">
        <v>42</v>
      </c>
      <c r="D12" s="5">
        <v>933391.3</v>
      </c>
      <c r="E12" s="5">
        <v>617290.19999999995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f>SUM(D12:K12)</f>
        <v>1550681.5</v>
      </c>
      <c r="M12" s="15"/>
    </row>
    <row r="13" spans="1:13" ht="24" customHeight="1" x14ac:dyDescent="0.25">
      <c r="A13" s="22"/>
      <c r="B13" s="21"/>
      <c r="C13" s="10" t="s">
        <v>43</v>
      </c>
      <c r="D13" s="5">
        <v>55137.4</v>
      </c>
      <c r="E13" s="5">
        <v>63854.3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f>SUM(D13:K13)</f>
        <v>118991.70000000001</v>
      </c>
      <c r="M13" s="15"/>
    </row>
    <row r="14" spans="1:13" ht="30" customHeight="1" x14ac:dyDescent="0.25">
      <c r="A14" s="22"/>
      <c r="B14" s="21"/>
      <c r="C14" s="11" t="s">
        <v>44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f>SUM(D14:K14)</f>
        <v>0</v>
      </c>
      <c r="M14" s="15"/>
    </row>
    <row r="15" spans="1:13" ht="22.5" customHeight="1" x14ac:dyDescent="0.25">
      <c r="A15" s="22"/>
      <c r="B15" s="21"/>
      <c r="C15" s="10" t="s">
        <v>45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f t="shared" ref="L15:L25" si="2">SUM(D15:K15)</f>
        <v>0</v>
      </c>
      <c r="M15" s="15"/>
    </row>
    <row r="16" spans="1:13" ht="19.5" customHeight="1" x14ac:dyDescent="0.25">
      <c r="A16" s="23" t="s">
        <v>27</v>
      </c>
      <c r="B16" s="36" t="s">
        <v>26</v>
      </c>
      <c r="C16" s="10" t="s">
        <v>41</v>
      </c>
      <c r="D16" s="5">
        <f>SUM(D17:D20)</f>
        <v>15086.5</v>
      </c>
      <c r="E16" s="5">
        <f t="shared" ref="E16:L16" si="3">SUM(E17:E20)</f>
        <v>15086.5</v>
      </c>
      <c r="F16" s="5">
        <f t="shared" si="3"/>
        <v>15086.5</v>
      </c>
      <c r="G16" s="5">
        <f t="shared" si="3"/>
        <v>15086.5</v>
      </c>
      <c r="H16" s="5">
        <f t="shared" si="3"/>
        <v>15086.5</v>
      </c>
      <c r="I16" s="5">
        <f t="shared" si="3"/>
        <v>15086.5</v>
      </c>
      <c r="J16" s="5">
        <f t="shared" si="3"/>
        <v>15086.5</v>
      </c>
      <c r="K16" s="5">
        <f t="shared" si="3"/>
        <v>15086.5</v>
      </c>
      <c r="L16" s="5">
        <f t="shared" si="3"/>
        <v>120692</v>
      </c>
      <c r="M16" s="15"/>
    </row>
    <row r="17" spans="1:13" ht="15.75" x14ac:dyDescent="0.25">
      <c r="A17" s="24"/>
      <c r="B17" s="37"/>
      <c r="C17" s="10" t="s">
        <v>42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f t="shared" ref="L17:L20" si="4">SUM(D17:K17)</f>
        <v>0</v>
      </c>
      <c r="M17" s="15"/>
    </row>
    <row r="18" spans="1:13" ht="15.75" x14ac:dyDescent="0.25">
      <c r="A18" s="24"/>
      <c r="B18" s="37"/>
      <c r="C18" s="10" t="s">
        <v>43</v>
      </c>
      <c r="D18" s="5">
        <v>15086.5</v>
      </c>
      <c r="E18" s="5">
        <v>15086.5</v>
      </c>
      <c r="F18" s="5">
        <v>15086.5</v>
      </c>
      <c r="G18" s="5">
        <v>15086.5</v>
      </c>
      <c r="H18" s="5">
        <v>15086.5</v>
      </c>
      <c r="I18" s="5">
        <v>15086.5</v>
      </c>
      <c r="J18" s="5">
        <v>15086.5</v>
      </c>
      <c r="K18" s="5">
        <v>15086.5</v>
      </c>
      <c r="L18" s="5">
        <f t="shared" si="4"/>
        <v>120692</v>
      </c>
      <c r="M18" s="15"/>
    </row>
    <row r="19" spans="1:13" ht="35.25" customHeight="1" x14ac:dyDescent="0.25">
      <c r="A19" s="24"/>
      <c r="B19" s="37"/>
      <c r="C19" s="11" t="s">
        <v>44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f t="shared" si="4"/>
        <v>0</v>
      </c>
      <c r="M19" s="15"/>
    </row>
    <row r="20" spans="1:13" ht="28.5" customHeight="1" x14ac:dyDescent="0.25">
      <c r="A20" s="25"/>
      <c r="B20" s="38"/>
      <c r="C20" s="10" t="s">
        <v>45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f t="shared" si="4"/>
        <v>0</v>
      </c>
      <c r="M20" s="15"/>
    </row>
    <row r="21" spans="1:13" ht="23.25" customHeight="1" x14ac:dyDescent="0.25">
      <c r="A21" s="22" t="s">
        <v>29</v>
      </c>
      <c r="B21" s="34" t="s">
        <v>36</v>
      </c>
      <c r="C21" s="10" t="s">
        <v>41</v>
      </c>
      <c r="D21" s="5">
        <f>SUM(D22:D25)</f>
        <v>420630</v>
      </c>
      <c r="E21" s="5">
        <f t="shared" ref="E21:L21" si="5">SUM(E22:E25)</f>
        <v>0</v>
      </c>
      <c r="F21" s="5">
        <f t="shared" si="5"/>
        <v>0</v>
      </c>
      <c r="G21" s="5">
        <f t="shared" si="5"/>
        <v>0</v>
      </c>
      <c r="H21" s="5">
        <f t="shared" si="5"/>
        <v>0</v>
      </c>
      <c r="I21" s="5">
        <f t="shared" si="5"/>
        <v>0</v>
      </c>
      <c r="J21" s="5">
        <f t="shared" si="5"/>
        <v>0</v>
      </c>
      <c r="K21" s="5">
        <f t="shared" si="5"/>
        <v>0</v>
      </c>
      <c r="L21" s="5">
        <f t="shared" si="5"/>
        <v>420630</v>
      </c>
      <c r="M21" s="15"/>
    </row>
    <row r="22" spans="1:13" ht="19.5" customHeight="1" x14ac:dyDescent="0.25">
      <c r="A22" s="22"/>
      <c r="B22" s="34"/>
      <c r="C22" s="10" t="s">
        <v>42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f t="shared" si="2"/>
        <v>0</v>
      </c>
      <c r="M22" s="15"/>
    </row>
    <row r="23" spans="1:13" ht="18" customHeight="1" x14ac:dyDescent="0.25">
      <c r="A23" s="22"/>
      <c r="B23" s="34"/>
      <c r="C23" s="10" t="s">
        <v>43</v>
      </c>
      <c r="D23" s="5">
        <v>420630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f t="shared" si="2"/>
        <v>420630</v>
      </c>
      <c r="M23" s="15"/>
    </row>
    <row r="24" spans="1:13" ht="31.5" x14ac:dyDescent="0.25">
      <c r="A24" s="22"/>
      <c r="B24" s="34"/>
      <c r="C24" s="11" t="s">
        <v>44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f t="shared" si="2"/>
        <v>0</v>
      </c>
      <c r="M24" s="15"/>
    </row>
    <row r="25" spans="1:13" ht="25.5" customHeight="1" x14ac:dyDescent="0.25">
      <c r="A25" s="22"/>
      <c r="B25" s="34"/>
      <c r="C25" s="10" t="s">
        <v>45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f t="shared" si="2"/>
        <v>0</v>
      </c>
      <c r="M25" s="15"/>
    </row>
    <row r="26" spans="1:13" ht="20.25" customHeight="1" x14ac:dyDescent="0.25">
      <c r="A26" s="22" t="s">
        <v>37</v>
      </c>
      <c r="B26" s="35" t="s">
        <v>46</v>
      </c>
      <c r="C26" s="10" t="s">
        <v>41</v>
      </c>
      <c r="D26" s="5">
        <f>SUM(D27:D30)</f>
        <v>0</v>
      </c>
      <c r="E26" s="5">
        <f t="shared" ref="E26:K26" si="6">SUM(E27:E30)</f>
        <v>886100</v>
      </c>
      <c r="F26" s="5">
        <f t="shared" si="6"/>
        <v>0</v>
      </c>
      <c r="G26" s="5">
        <f t="shared" si="6"/>
        <v>0</v>
      </c>
      <c r="H26" s="5">
        <f t="shared" si="6"/>
        <v>0</v>
      </c>
      <c r="I26" s="5">
        <f t="shared" si="6"/>
        <v>0</v>
      </c>
      <c r="J26" s="5">
        <f t="shared" si="6"/>
        <v>0</v>
      </c>
      <c r="K26" s="5">
        <f t="shared" si="6"/>
        <v>0</v>
      </c>
      <c r="L26" s="5">
        <f>SUM(L27:L30)</f>
        <v>886100</v>
      </c>
      <c r="M26" s="15"/>
    </row>
    <row r="27" spans="1:13" ht="15.75" x14ac:dyDescent="0.25">
      <c r="A27" s="22"/>
      <c r="B27" s="35"/>
      <c r="C27" s="10" t="s">
        <v>42</v>
      </c>
      <c r="D27" s="5">
        <v>0</v>
      </c>
      <c r="E27" s="5">
        <v>0</v>
      </c>
      <c r="F27" s="5">
        <f t="shared" ref="F27:F30" si="7">SUM(F28:F31)</f>
        <v>0</v>
      </c>
      <c r="G27" s="5">
        <f t="shared" ref="G27:G30" si="8">SUM(G28:G31)</f>
        <v>0</v>
      </c>
      <c r="H27" s="5">
        <f t="shared" ref="H27:H30" si="9">SUM(H28:H31)</f>
        <v>0</v>
      </c>
      <c r="I27" s="5">
        <f t="shared" ref="I27:I30" si="10">SUM(I28:I31)</f>
        <v>0</v>
      </c>
      <c r="J27" s="5">
        <f t="shared" ref="J27:J30" si="11">SUM(J28:J31)</f>
        <v>0</v>
      </c>
      <c r="K27" s="5">
        <f t="shared" ref="K27:K30" si="12">SUM(K28:K31)</f>
        <v>0</v>
      </c>
      <c r="L27" s="5">
        <f>SUM(D27:K27)</f>
        <v>0</v>
      </c>
      <c r="M27" s="15"/>
    </row>
    <row r="28" spans="1:13" ht="15.75" x14ac:dyDescent="0.25">
      <c r="A28" s="22"/>
      <c r="B28" s="35"/>
      <c r="C28" s="10" t="s">
        <v>43</v>
      </c>
      <c r="D28" s="5">
        <v>0</v>
      </c>
      <c r="E28" s="5">
        <v>886100</v>
      </c>
      <c r="F28" s="5">
        <f t="shared" si="7"/>
        <v>0</v>
      </c>
      <c r="G28" s="5">
        <f t="shared" si="8"/>
        <v>0</v>
      </c>
      <c r="H28" s="5">
        <f t="shared" si="9"/>
        <v>0</v>
      </c>
      <c r="I28" s="5">
        <f t="shared" si="10"/>
        <v>0</v>
      </c>
      <c r="J28" s="5">
        <f t="shared" si="11"/>
        <v>0</v>
      </c>
      <c r="K28" s="5">
        <f t="shared" si="12"/>
        <v>0</v>
      </c>
      <c r="L28" s="5">
        <f t="shared" ref="L28:L30" si="13">SUM(D28:K28)</f>
        <v>886100</v>
      </c>
      <c r="M28" s="15"/>
    </row>
    <row r="29" spans="1:13" ht="31.5" x14ac:dyDescent="0.25">
      <c r="A29" s="22"/>
      <c r="B29" s="35"/>
      <c r="C29" s="11" t="s">
        <v>44</v>
      </c>
      <c r="D29" s="5">
        <v>0</v>
      </c>
      <c r="E29" s="5">
        <v>0</v>
      </c>
      <c r="F29" s="5">
        <f t="shared" si="7"/>
        <v>0</v>
      </c>
      <c r="G29" s="5">
        <f t="shared" si="8"/>
        <v>0</v>
      </c>
      <c r="H29" s="5">
        <f t="shared" si="9"/>
        <v>0</v>
      </c>
      <c r="I29" s="5">
        <f t="shared" si="10"/>
        <v>0</v>
      </c>
      <c r="J29" s="5">
        <f t="shared" si="11"/>
        <v>0</v>
      </c>
      <c r="K29" s="5">
        <f t="shared" si="12"/>
        <v>0</v>
      </c>
      <c r="L29" s="5">
        <f t="shared" si="13"/>
        <v>0</v>
      </c>
      <c r="M29" s="15"/>
    </row>
    <row r="30" spans="1:13" ht="29.25" customHeight="1" x14ac:dyDescent="0.25">
      <c r="A30" s="22"/>
      <c r="B30" s="35"/>
      <c r="C30" s="10" t="s">
        <v>45</v>
      </c>
      <c r="D30" s="5">
        <v>0</v>
      </c>
      <c r="E30" s="5">
        <v>0</v>
      </c>
      <c r="F30" s="5">
        <f t="shared" si="7"/>
        <v>0</v>
      </c>
      <c r="G30" s="5">
        <f t="shared" si="8"/>
        <v>0</v>
      </c>
      <c r="H30" s="5">
        <f t="shared" si="9"/>
        <v>0</v>
      </c>
      <c r="I30" s="5">
        <f t="shared" si="10"/>
        <v>0</v>
      </c>
      <c r="J30" s="5">
        <f t="shared" si="11"/>
        <v>0</v>
      </c>
      <c r="K30" s="5">
        <f t="shared" si="12"/>
        <v>0</v>
      </c>
      <c r="L30" s="5">
        <f t="shared" si="13"/>
        <v>0</v>
      </c>
      <c r="M30" s="15"/>
    </row>
  </sheetData>
  <mergeCells count="17">
    <mergeCell ref="M4:M5"/>
    <mergeCell ref="J1:M1"/>
    <mergeCell ref="A21:A25"/>
    <mergeCell ref="B21:B25"/>
    <mergeCell ref="A26:A30"/>
    <mergeCell ref="B26:B30"/>
    <mergeCell ref="A6:A10"/>
    <mergeCell ref="B6:B10"/>
    <mergeCell ref="A11:A15"/>
    <mergeCell ref="B11:B15"/>
    <mergeCell ref="A16:A20"/>
    <mergeCell ref="B16:B20"/>
    <mergeCell ref="A2:M2"/>
    <mergeCell ref="A4:A5"/>
    <mergeCell ref="B4:B5"/>
    <mergeCell ref="C4:C5"/>
    <mergeCell ref="D4:L4"/>
  </mergeCells>
  <pageMargins left="0.70866141732283472" right="0.70866141732283472" top="0.35433070866141736" bottom="0.35433070866141736" header="0" footer="0"/>
  <pageSetup paperSize="9" scale="65" fitToHeight="0" orientation="landscape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</vt:lpstr>
      <vt:lpstr>фо за счет фб</vt:lpstr>
      <vt:lpstr>'фо за счет фб'!Заголовки_для_печати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Гончарова Елена Борисовна</dc:creator>
  <cp:lastModifiedBy>Гончарова Елена Борисовна</cp:lastModifiedBy>
  <cp:lastPrinted>2024-03-29T03:59:42Z</cp:lastPrinted>
  <dcterms:created xsi:type="dcterms:W3CDTF">2022-09-08T07:12:04Z</dcterms:created>
  <dcterms:modified xsi:type="dcterms:W3CDTF">2024-03-29T04:00:21Z</dcterms:modified>
</cp:coreProperties>
</file>