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приложение 11" sheetId="1" state="visible" r:id="rId1"/>
    <sheet name="приложение 12" sheetId="2" state="visible" r:id="rId2"/>
    <sheet name="приложение 13" sheetId="3" state="visible" r:id="rId3"/>
    <sheet name="приложение 14" sheetId="4" state="visible" r:id="rId4"/>
  </sheets>
  <calcPr iterateDelta="0.0001"/>
</workbook>
</file>

<file path=xl/sharedStrings.xml><?xml version="1.0" encoding="utf-8"?>
<sst xmlns="http://schemas.openxmlformats.org/spreadsheetml/2006/main" count="269" uniqueCount="269">
  <si>
    <t xml:space="preserve">Приложение 11
к порядку разработки, реализации и оценки эффективности государственных программ Оренбургской области</t>
  </si>
  <si>
    <t xml:space="preserve">Отчет
о достижении значений показателей государственной
программы, результатов структурных элементов
государственной программы
</t>
  </si>
  <si>
    <t xml:space="preserve">№ п/п</t>
  </si>
  <si>
    <t xml:space="preserve">Наименование показателя </t>
  </si>
  <si>
    <t xml:space="preserve">Единица измерения</t>
  </si>
  <si>
    <t xml:space="preserve">Значение показателя</t>
  </si>
  <si>
    <t xml:space="preserve">Обоснование отклонения значения показателя (при наличии)</t>
  </si>
  <si>
    <t xml:space="preserve">Год, предшествующий отчетному (текущему) году, 2023 год</t>
  </si>
  <si>
    <t xml:space="preserve">отчетный год 2024 год</t>
  </si>
  <si>
    <t>план</t>
  </si>
  <si>
    <t xml:space="preserve">факт на отчетную дату</t>
  </si>
  <si>
    <t xml:space="preserve">Государственная программа "Обеспечение качественными услугами жилищно-коммунального хозяйства населения Оренбургской области"</t>
  </si>
  <si>
    <t xml:space="preserve">Показатели государственной программы</t>
  </si>
  <si>
    <t xml:space="preserve">уровень износа объектов коммунальной инфраструктуры</t>
  </si>
  <si>
    <t>проценты</t>
  </si>
  <si>
    <t xml:space="preserve">количество многоквартирных домов, в которых проведен капитальный ремонт общего имущества</t>
  </si>
  <si>
    <t>единиц</t>
  </si>
  <si>
    <t xml:space="preserve">доля населения Оренбургской области, обеспеченного качественной питьевой водой из систем централизован-ного водоснабжения</t>
  </si>
  <si>
    <t xml:space="preserve">доля городского населения Оренбургской области, обеспеченного качественной питьевой водой из системы 
централизован-ного
водоснабжения
</t>
  </si>
  <si>
    <t xml:space="preserve">количество построенных и реконструированных (модернизиро-ванных) объектов питьевого водоснабжения и водоподготовки, предусмотрен-ных региональными программами</t>
  </si>
  <si>
    <t>штука</t>
  </si>
  <si>
    <t xml:space="preserve">доля расходов на оплату жилищно-коммунальных услуг в семейном доходе</t>
  </si>
  <si>
    <t xml:space="preserve">уровень цифровой зрелости в сфере жилищно-коммунального хозяйства</t>
  </si>
  <si>
    <t xml:space="preserve">осуществление регионального государственного жилищного контроля (надзора) в Оренбургской области (далее-жилищный надзор) и регионального государственного лицензированного контроля за осуществлением предпринимательской деятельности по управлению многоквартирными домами в Оренбургской области (далее-лицензионный контроль)</t>
  </si>
  <si>
    <t xml:space="preserve">Результаты государственной программы</t>
  </si>
  <si>
    <t xml:space="preserve">завершено строительство и реконструкция (модернизация) объектов питьевого водоснабжения и водоподготовки, предусмотренных региональными программами, нарастающим итогом</t>
  </si>
  <si>
    <t xml:space="preserve">реализовано проектов в сфере коммунального хозяйства (кап.вложения)</t>
  </si>
  <si>
    <t xml:space="preserve">реализовано проектов в сфере коммунального хозяйства по направлению (кап.ремонт)</t>
  </si>
  <si>
    <t xml:space="preserve">доля управляющих организаций, раскрывающих информацию в полном объеме в государственной информационной системе жилищно-коммунального хозяйства</t>
  </si>
  <si>
    <t xml:space="preserve">доля ресурсоснабжающих организаций, раскрывающих информацию в полном объеме в государственной информационной системе жилищно-коммунального хозяйства</t>
  </si>
  <si>
    <t xml:space="preserve">доля общих собраний собственников помещений в многоквартирных домах, проведенных посредством электронного голосования, от общего количества проведенных общих собраний собственников</t>
  </si>
  <si>
    <t xml:space="preserve">доля услуг по управлению многоквартирным домом и содержанию общего имущества, оплаченных онлайн</t>
  </si>
  <si>
    <t xml:space="preserve">доля коммунальных услуг, оплаченных онлайн</t>
  </si>
  <si>
    <t xml:space="preserve">доля диспетчерских служб муниципальных районов и городских округов, подключенных к системам мониторинга инцидентов и аварий на объектах жилищно-коммунального хозяйства</t>
  </si>
  <si>
    <t xml:space="preserve">восстановление объектов жилищно-коммунального хозяйства, поврежденных в результате чрезвычайных ситуаций</t>
  </si>
  <si>
    <t>-</t>
  </si>
  <si>
    <t xml:space="preserve">численность граждан, улучшивших жилищные условия в текущем году в результате проведения капитального ремонта общего имущества многоквартирных домов</t>
  </si>
  <si>
    <t>тыс.человек</t>
  </si>
  <si>
    <t xml:space="preserve">численность граждан, улучшивших жилищные условия в текущем году в результате проведения капитального ремонта общего имущества многоквартирных домов, расположенных на территории исторического поселения регионального значения город Оренбург и требующих проведения капитального ремонта общего имущества</t>
  </si>
  <si>
    <t xml:space="preserve">количество видов работ, проведенных в текущем году в многоквартирных домах, расположенных на территории исторического поселения регионального значения город Оренбург и требующих проведения капитального ремонта общего имущества</t>
  </si>
  <si>
    <t xml:space="preserve">доля проведенных проверок юридических лиц и индивидуальных предпринимателей в общем объеме плановых проверок, запланированных на текущий год</t>
  </si>
  <si>
    <t xml:space="preserve">доля исполненных в установленные сроки предписаний ГЖИ по Оренбургской области, срок исполнения которых приходится на отчетный период</t>
  </si>
  <si>
    <t xml:space="preserve">Проведение капитального ремонта общего имущества в многоквартирных домах, поврежденного в результате чрезвычайной ситуации</t>
  </si>
  <si>
    <t xml:space="preserve">обеспеченность граждан, проживающих в домах с печным отоплением и обратившихся к получателю субсидии за твердым топливом по цене, установленной постановлением Правительства Оренбургской области</t>
  </si>
  <si>
    <t xml:space="preserve">обеспеченность граждан, обратившихся к получателю субсидии за сжиженным углеводородным газом для бытовых нужд по цене, установленной уполномоченным органом</t>
  </si>
  <si>
    <t xml:space="preserve">доля установленных тарифов в общем объеме поданных заявок в соответствии с законодательством Российской Федерации</t>
  </si>
  <si>
    <t xml:space="preserve">доля установленных органами местного самоуправления Оренбургской области тарифов в сфере водоснабжения, водоотведения и предельных тарифов в области обращения с твердыми коммунальными отходами, а также установленных регулируемых тарифов на перевозки по муниципальным маршрутам регулярных перевозок, реализующими отдельные государственные полномочия в сфере регулирования тарифов, в общем объеме тарифов, планируемых к утверждению органами местного самоуправления Оренбургской области в соответствующем году </t>
  </si>
  <si>
    <t xml:space="preserve">обеспечено
бесперебойное газоснабжения предприятий и населения Оренбургской области
</t>
  </si>
  <si>
    <t>единицы</t>
  </si>
  <si>
    <t xml:space="preserve">Приложение 12
к порядку разработки, реализации и оценки эффективности государственных программ Оренбургской области</t>
  </si>
  <si>
    <t xml:space="preserve">Отчет                                                                                                                                                                                                                                                                          об использовании бюджетных ассигнований областного бюджета на реализацию госудаственной программы                                                                                "Обеспечение качественными услугами жилищно-коммунального хозяйства населения Оренбургской области"</t>
  </si>
  <si>
    <t>Статус</t>
  </si>
  <si>
    <t xml:space="preserve">Наименование государственной программы, структурного элемента государственной программы</t>
  </si>
  <si>
    <t xml:space="preserve">Главный распорядительбюджетных средств (ответственный исполнитель, соисполните, участник)</t>
  </si>
  <si>
    <t>Расходы</t>
  </si>
  <si>
    <t>ГРБС</t>
  </si>
  <si>
    <t>ЦСР</t>
  </si>
  <si>
    <t xml:space="preserve">утверждено сводной бюджетной росписью на 1 января отчетного года</t>
  </si>
  <si>
    <t xml:space="preserve">утверждено сводной бюджетной росписью на отчетную дату</t>
  </si>
  <si>
    <t xml:space="preserve">утверждено в государственной программе на отчетную дату</t>
  </si>
  <si>
    <t xml:space="preserve">кассовое исполнение </t>
  </si>
  <si>
    <t xml:space="preserve">всего, в том числе:</t>
  </si>
  <si>
    <t>х</t>
  </si>
  <si>
    <t xml:space="preserve">Государственная программа </t>
  </si>
  <si>
    <t xml:space="preserve">«Обеспечение качественными услугами жилищно-коммунального хозяйства населения Оренбургской области»</t>
  </si>
  <si>
    <t xml:space="preserve">
министерство строительства, жилищно-коммунального, дорожного хозяйства и транспорта Оренбургской области
(далее - минстрой)
</t>
  </si>
  <si>
    <t xml:space="preserve">государственная жилищная инспекция по Оренбургской области
(далее – ГЖИ по Оренбургской области)
</t>
  </si>
  <si>
    <t xml:space="preserve">департамент Оренбургской области по ценам и регулированию тарифов (далее - департамент по ценам)</t>
  </si>
  <si>
    <t xml:space="preserve">Региональный проект </t>
  </si>
  <si>
    <t xml:space="preserve">«Чистая вода»</t>
  </si>
  <si>
    <t xml:space="preserve">(всего),
в том числе:</t>
  </si>
  <si>
    <t xml:space="preserve">минстрой </t>
  </si>
  <si>
    <t xml:space="preserve">05 1 F5 52430</t>
  </si>
  <si>
    <t xml:space="preserve">Комплекс процессных мероприятий</t>
  </si>
  <si>
    <t xml:space="preserve">«Модернизация объектов коммунальной инфраструкту-ры Оренбургской области»</t>
  </si>
  <si>
    <t xml:space="preserve">05 4 01 80010</t>
  </si>
  <si>
    <t xml:space="preserve">05 4 01 80450</t>
  </si>
  <si>
    <t xml:space="preserve">05 4 01 09605</t>
  </si>
  <si>
    <t xml:space="preserve">05 4 0109505</t>
  </si>
  <si>
    <t xml:space="preserve">05 4 015П010</t>
  </si>
  <si>
    <t xml:space="preserve">05 4 01R6170</t>
  </si>
  <si>
    <t xml:space="preserve"> «Организация капитального ремонта общего имущества многоквартир-ных домов»</t>
  </si>
  <si>
    <t xml:space="preserve">05 4 02 92260</t>
  </si>
  <si>
    <t xml:space="preserve">05 4 02 95250</t>
  </si>
  <si>
    <t xml:space="preserve">05 4 02 R6130</t>
  </si>
  <si>
    <t xml:space="preserve">ГЖИ по Оренбургской области</t>
  </si>
  <si>
    <t xml:space="preserve">05 4 02 10020</t>
  </si>
  <si>
    <t xml:space="preserve"> «Тарифное регулирование»</t>
  </si>
  <si>
    <t xml:space="preserve">(всего),
в том числе:
</t>
  </si>
  <si>
    <t xml:space="preserve">05 4 03 90780</t>
  </si>
  <si>
    <t xml:space="preserve">05 4 03 92890</t>
  </si>
  <si>
    <t xml:space="preserve">департамент по ценам</t>
  </si>
  <si>
    <t xml:space="preserve">05 4 03 10020</t>
  </si>
  <si>
    <t xml:space="preserve">05 4 03 80420</t>
  </si>
  <si>
    <t>Таблица13</t>
  </si>
  <si>
    <t xml:space="preserve">Отчет
об объемах финансирования государственной программы
за счет средств областного, средств государственных
внебюджетных фондов и прогнозная оценка привлекаемых
средств на реализацию государственной программы "Обеспечение качественными услугами жилищно-коммунального хозяйства населения Оренбургской области"
</t>
  </si>
  <si>
    <t xml:space="preserve">(тыс. рублей)</t>
  </si>
  <si>
    <t xml:space="preserve">N п/п</t>
  </si>
  <si>
    <t xml:space="preserve">Источник финансового обеспечения</t>
  </si>
  <si>
    <t xml:space="preserve">Утверждено  в сводной бюджетной росписи на отчетную дату
</t>
  </si>
  <si>
    <t xml:space="preserve">Кассовый расход на отчетную дату
</t>
  </si>
  <si>
    <t xml:space="preserve">Государственная программа</t>
  </si>
  <si>
    <t xml:space="preserve"> Обеспечение качественными услугами жилищно-коммунального хозяйства населения Оренбургской области</t>
  </si>
  <si>
    <t xml:space="preserve">федеральный бюджет</t>
  </si>
  <si>
    <t xml:space="preserve">областной бюджет</t>
  </si>
  <si>
    <t xml:space="preserve">государственные внебюджетные фонды</t>
  </si>
  <si>
    <t xml:space="preserve">внебюджетные источники</t>
  </si>
  <si>
    <t xml:space="preserve">Региональный проект</t>
  </si>
  <si>
    <t xml:space="preserve"> Чистая вода</t>
  </si>
  <si>
    <t xml:space="preserve">Комплекс процессных мероприятий </t>
  </si>
  <si>
    <t xml:space="preserve">Модернизация объектов коммунальной инфраструктуры Оренбургской области</t>
  </si>
  <si>
    <t xml:space="preserve"> Организация капитального ремонта общего имущества многоквартирных домов</t>
  </si>
  <si>
    <t xml:space="preserve"> Тарифное регулирование</t>
  </si>
  <si>
    <t xml:space="preserve">Приложение 14
к порядку разработки, реализации и оценки эффективности государственных программ Оренбургской области</t>
  </si>
  <si>
    <t xml:space="preserve">Отчет
об использовании бюджетных ассигнований областного бюджета
на реализацию государственной программы
</t>
  </si>
  <si>
    <t xml:space="preserve">Наименование структурного элемента государственной программы, контрольной точки</t>
  </si>
  <si>
    <t xml:space="preserve">Плановое значение </t>
  </si>
  <si>
    <t xml:space="preserve">Фактическое значение </t>
  </si>
  <si>
    <t xml:space="preserve">Фактическая дата достижения контрольной точки</t>
  </si>
  <si>
    <t xml:space="preserve">Информация о достижении контрольной точки</t>
  </si>
  <si>
    <t>Примечание</t>
  </si>
  <si>
    <t xml:space="preserve">Региональный проект «Чистая вода (Оренбургская область)»</t>
  </si>
  <si>
    <t>1.1.</t>
  </si>
  <si>
    <t xml:space="preserve">Задача
повышение качества питьевой воды посредством модернизации систем водоснабжения с использованием перспективных технологий, включая технологии, разработанные организациями оборонно-промышленного комплекса
</t>
  </si>
  <si>
    <t>1.1.1.</t>
  </si>
  <si>
    <t>1.1.1.1</t>
  </si>
  <si>
    <t xml:space="preserve">Контрольная точка № 1
оборудование приобретено
</t>
  </si>
  <si>
    <t>достигнуто</t>
  </si>
  <si>
    <t>1.1.1.2</t>
  </si>
  <si>
    <t xml:space="preserve">Контрольная точка № 2
техническая готовность объекта, %
</t>
  </si>
  <si>
    <t>1.1.1.6</t>
  </si>
  <si>
    <t xml:space="preserve">Контрольная точка № 3
утверждено распределение межбюджетных трансфертов по субъектам РФ (муниципальным образованиям)
</t>
  </si>
  <si>
    <t>1.1.1.7</t>
  </si>
  <si>
    <t xml:space="preserve">Контрольная точка № 4
с субъектами РФ заключены соглашения о предоставлении бюджетам субъектов РФ межбюджетных трансфертов</t>
  </si>
  <si>
    <t>1.1.1.8</t>
  </si>
  <si>
    <t xml:space="preserve">Контрольная точка № 5
Предоставлен отчет об использовании межбюджетных трансфертов</t>
  </si>
  <si>
    <t>1.1.1.9</t>
  </si>
  <si>
    <t xml:space="preserve">Контрольная точка № 6
Завершена реализация двух мероприятий по строительству объектов питьевого водоснабжения за счет средств регионального бюджета</t>
  </si>
  <si>
    <t xml:space="preserve">Комплекс процессных мероприятий «Модернизация объектов коммунальной инфраструктуры Оренбургской области»</t>
  </si>
  <si>
    <t>2.1.</t>
  </si>
  <si>
    <t xml:space="preserve">Задача № 1
повышение качества и надежности предоставления коммунальных услуг населению Оренбургской области посредством модернизации объектов коммунальной инфраструктуры
</t>
  </si>
  <si>
    <t>2.1.1.</t>
  </si>
  <si>
    <t xml:space="preserve">Мероприятие (результат)
реализовано проектов в сфере коммунального хозяйства (кап.вложений)
</t>
  </si>
  <si>
    <t>2.1.1.1.</t>
  </si>
  <si>
    <t xml:space="preserve">Контрольная точка № 1
заключение соглашения с муниципальными образованиями Оренбургской области
о предоставлении субсидии
</t>
  </si>
  <si>
    <t>2.1.1.2.</t>
  </si>
  <si>
    <t xml:space="preserve">Контрольная точка № 2
ввод объектов коммунальной инфраструктуры в эксплуатацию и (или) завершение строительно-монтажных работ
</t>
  </si>
  <si>
    <t>2.1.2.</t>
  </si>
  <si>
    <t xml:space="preserve">Мероприятие (результат)
реализовано проектов в сфере коммунального хозяйства по направлению (кап.ремонт)
</t>
  </si>
  <si>
    <t>2.1.2.1.</t>
  </si>
  <si>
    <t>2.1.2.2.</t>
  </si>
  <si>
    <t xml:space="preserve">Контрольная точка № 2:
строительно-монтажные работы завершены
</t>
  </si>
  <si>
    <t>2.2.</t>
  </si>
  <si>
    <t xml:space="preserve">Задача № 2
повышение уровня использования населением информационных технологий при получении услуг в сфере жилищно-коммунального хозяйства
</t>
  </si>
  <si>
    <t>2.2.1.</t>
  </si>
  <si>
    <t xml:space="preserve">Мероприятие (результат)
доля управляющих организаций, раскрывающих информацию в полном объеме в государственной информационной системе жилищно-коммунального хозяйства
</t>
  </si>
  <si>
    <t>2.2.1.1.</t>
  </si>
  <si>
    <t xml:space="preserve">Контрольная точка № 1
разработка плана мероприятий по повышению качества размещения информации в государственной информационной системе жилищно-коммунального хозяйства 
</t>
  </si>
  <si>
    <t>2.2.1.2.</t>
  </si>
  <si>
    <t xml:space="preserve">Контрольная точка № 2
предоставление в минстрой Оренбургской области отчета о текущей реализации проектов Стратегии в области цифровой трансформации 
</t>
  </si>
  <si>
    <t xml:space="preserve">05.04.2024
05.07.2024
05.10.2024
28.12.2024
</t>
  </si>
  <si>
    <t>2.2.2.</t>
  </si>
  <si>
    <t xml:space="preserve">Мероприятие(результат)
доля ресурсоснабжающих организаций, раскрывающих информацию в полном объеме в государственной информационной системе жилищно-коммунального хозяйства
</t>
  </si>
  <si>
    <t>2.2.2.1</t>
  </si>
  <si>
    <t xml:space="preserve">Контрольная точка № 1
разработка плана мероприятий по повышению качества размещения информации в государственной информационной системе жилищно-коммунального хозяйства
</t>
  </si>
  <si>
    <t>2.2.2.2</t>
  </si>
  <si>
    <t xml:space="preserve">Контрольная точка № 2
предоставление в минстрой Оренбургской области отчета о текущей реализации проектов Стратегии в области цифровой трансформации
</t>
  </si>
  <si>
    <t>2.2.3.</t>
  </si>
  <si>
    <t xml:space="preserve">Мероприятие (результат)
доля общих собраний собственников помещений в многоквартирных домах, проведенных посредством электронного голосования, от общего количества проведенных общих собраний собственников
</t>
  </si>
  <si>
    <t>2.2.3.1.</t>
  </si>
  <si>
    <t xml:space="preserve">Контрольная точка № 1
разработка плана мероприятий по повышению показателя проведения общих собраний собственников помещений в многоквартирных домах посредством электронного голосования 
</t>
  </si>
  <si>
    <t>2.2.2.2.</t>
  </si>
  <si>
    <t xml:space="preserve">Контрольная точка № 2
представление в минстрой Оренбургской области отчета о текущей реализации проектов Стратегии в области цифровой трансформации
</t>
  </si>
  <si>
    <t xml:space="preserve">05.04.2024
05.07.2024
05.10.2024
28.12.2024</t>
  </si>
  <si>
    <t>2.2.4.</t>
  </si>
  <si>
    <t xml:space="preserve">Мероприятие (результат)
доля услуг по управлению многоквартирным домом и содержанию общего имущества, оплаченных онлайн
</t>
  </si>
  <si>
    <t>2.2.4.1.</t>
  </si>
  <si>
    <t xml:space="preserve">Контрольная точка 
анализ информация, предоставленной ресурсоснажающими организациями, муниципальные образованиями, АО «Система город»
</t>
  </si>
  <si>
    <t xml:space="preserve">30.04.2024
30.07.2024
30.10.2024
30.12.2024</t>
  </si>
  <si>
    <t>2.2.5.</t>
  </si>
  <si>
    <t xml:space="preserve">Мероприятие (результат)
доля коммунальных услуг, оплаченных онлайн
</t>
  </si>
  <si>
    <t>2.2.5.1.</t>
  </si>
  <si>
    <t xml:space="preserve">30.04.2024
30.07.2024
30.10.2024
30.12.2024
</t>
  </si>
  <si>
    <t>2.2.6.</t>
  </si>
  <si>
    <t xml:space="preserve">Мероприятие (результат)
доля диспетчерских служб муниципальных районов и городских округов, подключенных к системам мониторинга инцидентов и аварий на объектах жилищно-коммунального хозяйства
</t>
  </si>
  <si>
    <t xml:space="preserve">достигнуто в 2022 году</t>
  </si>
  <si>
    <t>2.2.6.1.</t>
  </si>
  <si>
    <t xml:space="preserve">Контрольная точка 
еженедельный анализ информации, представленной в минстрой едиными дежурными диспетчерскими службами муниципальных образований
</t>
  </si>
  <si>
    <t>2.3.</t>
  </si>
  <si>
    <t xml:space="preserve">Задача № 3: Восстановление объектов жилищно-коммунального хозяйства, поврежденных в результате чрезвычайной ситуации, сложившейся в результате прохождения весеннего паводка на территории Оренбургской области</t>
  </si>
  <si>
    <t>2.3.1.</t>
  </si>
  <si>
    <t xml:space="preserve">Мероприятие (результат)
Восстановление объектов жилищно-коммунального хозяйства, поврежденных в результате чрезвычайной ситуации
</t>
  </si>
  <si>
    <t>2.3.2.</t>
  </si>
  <si>
    <t xml:space="preserve">Контрольная точка № 1
заключение соглашения с муниципальными образованиями Оренбургской области о предоставлении субсидии</t>
  </si>
  <si>
    <t>2.3.3.</t>
  </si>
  <si>
    <t xml:space="preserve">Контрольная точка № 2
завершение восстановительных работ</t>
  </si>
  <si>
    <t>3.</t>
  </si>
  <si>
    <t xml:space="preserve">Комплекс процессных мероприятий «Организация капитального ремонта общего имущества многоквартирных домов»</t>
  </si>
  <si>
    <t>3.1.</t>
  </si>
  <si>
    <t xml:space="preserve">Задача № 1
проведение капитального ремонта общего имущества многоквартирных домов, включенных в региональную программу капитального ремонта
</t>
  </si>
  <si>
    <t>3.1.1.</t>
  </si>
  <si>
    <t xml:space="preserve">Мероприятие (результат)
численность граждан, улучшивших жилищные условия в текущем году в результате проведения капитального ремонта общего имущества многоквартирных домов
</t>
  </si>
  <si>
    <t>3.1.1.1.</t>
  </si>
  <si>
    <t xml:space="preserve">Контрольная точка
строительно-монтажные работы по капитальному ремонту общего имущества многоквартирных домов завершены. Услуга оказана (работы выполнены).
</t>
  </si>
  <si>
    <t>3.1.2.</t>
  </si>
  <si>
    <t xml:space="preserve">Мероприятие (результат)
численность граждан, улучшивших жилищные условия в текущем году в результате проведения капитального ремонта общего имущества многоквартирных домов, расположенных на территории исторического поселения регионального значения город Оренбург и требующих проведения капитального ремонта общего имущества
</t>
  </si>
  <si>
    <t>3.1.2.1.</t>
  </si>
  <si>
    <t xml:space="preserve">Контрольная точка
утверждены (одобрены, сформированы) документы, необходимые для оказания услуги (выполнения работы).
</t>
  </si>
  <si>
    <t>3.1.2.2.</t>
  </si>
  <si>
    <t xml:space="preserve">Контрольная точка
завершены работы и (или) услуги по капитальному ремонту общего имущества многоквартирных домов, расположенных на территории исторического поселения регионального значения город Оренбург. Услуга оказана (работы выполнены).
</t>
  </si>
  <si>
    <t>3.1.3.</t>
  </si>
  <si>
    <t xml:space="preserve">Мероприятие (результат): 
количество видов работ, проведенных в текущем году в многоквартирных домах, расположенных на территории исторического поселения регионального значения город Оренбург и требующих проведения капитального ремонта общего имущества
</t>
  </si>
  <si>
    <t>3.1.3.1.</t>
  </si>
  <si>
    <t>3.2.</t>
  </si>
  <si>
    <t xml:space="preserve">Задача № 2
осуществление жилищного надзора и лицензированного контроля 
</t>
  </si>
  <si>
    <t>3.2.1.</t>
  </si>
  <si>
    <t xml:space="preserve">Мероприятие (результат): 
доля проведенных проверок юридических лиц и индивидуальных предпринимателей в общем объеме плановых проверок, запланированных на текущий год
</t>
  </si>
  <si>
    <t>3.2.1.1.</t>
  </si>
  <si>
    <t xml:space="preserve">Контрольная точка № 1:
направление на согласование плана проведения плановых контрольных (надзорных) мероприятий на очередной календарный  год с органами прокуратуры 
</t>
  </si>
  <si>
    <t>3.2.1.2.</t>
  </si>
  <si>
    <t xml:space="preserve">Контрольная точка № 2 
утверждение плана проведения плановых контрольных (надзорных) мероприятий на очередной календарный  год
</t>
  </si>
  <si>
    <t>3.2.1.3.</t>
  </si>
  <si>
    <t xml:space="preserve">Контрольная точка № 3: 
предоставление отчета в минстрой Оренбургской области о количестве проведенных плановых контрольных (надзорных) мероприятиях   
</t>
  </si>
  <si>
    <t xml:space="preserve">20.04.2024
20.07.2024
20.10.2024
30.12.2024</t>
  </si>
  <si>
    <t xml:space="preserve">отчеты предоставлены</t>
  </si>
  <si>
    <t>3.2.2.</t>
  </si>
  <si>
    <t xml:space="preserve">Мероприятие (результат):
доля исполненных в установленные сроки предписаний ГЖИ по Оренбургской области, срок исполнения которых приходится на отчетный период
</t>
  </si>
  <si>
    <t>3.2.2.1.</t>
  </si>
  <si>
    <t xml:space="preserve">Контрольная точка № 1:
формирование перечня предписаний, срок исполнения которых приходится на текущий месяц
</t>
  </si>
  <si>
    <t xml:space="preserve">01.01.2024
01.01.2024
01.03.2024
01.04.2024
01.05.2024
01.06.2024
01.07.2024
01.08.2024
01.09.2024
01.10.2024
01.11.2024
01.12.2024
</t>
  </si>
  <si>
    <t xml:space="preserve">перечни сформированы</t>
  </si>
  <si>
    <t>3.2.2.2.</t>
  </si>
  <si>
    <t xml:space="preserve">Контрольная точка № 2:
контроль проверки исполнения предписаний  
</t>
  </si>
  <si>
    <t xml:space="preserve">10.01.2024
10.02.2024
10.03.2024
10.04.2024
10.05.2024
10.06.2024
10.07.2024
10.08.2024
10.09.2024
10.10.2024
10.11.2024
10.12.2024
</t>
  </si>
  <si>
    <t xml:space="preserve">контроль осуществлен</t>
  </si>
  <si>
    <t>3.3.</t>
  </si>
  <si>
    <t xml:space="preserve">Задача № 3: Проведение капитального ремонта общего имущества в многоквартирных домах, поврежденного в результате чрезвычайной ситуации, сложившейся в результате прохождения весеннего паводка на территории Оренбургской области</t>
  </si>
  <si>
    <t>3.3.1.</t>
  </si>
  <si>
    <t xml:space="preserve">Мероприятие (результат)
проведение капитального ремонта общего имущества в многоквартирных домах, поврежденного в результате чрезвычайной ситуации</t>
  </si>
  <si>
    <t>3.3.2.</t>
  </si>
  <si>
    <t xml:space="preserve">Контрольная точка № 1
заключение соглашения с муниципальными образованиями Оренбургской области
о предоставлении субсидии</t>
  </si>
  <si>
    <t>3.3.3.</t>
  </si>
  <si>
    <t>4.</t>
  </si>
  <si>
    <t xml:space="preserve">Комплекс процессных мероприятий «Тарифное регулирование»</t>
  </si>
  <si>
    <t>4.1.</t>
  </si>
  <si>
    <t xml:space="preserve">Задача № 1:
возмещение выпадающих доходов в связи с государственным регулированием цен и тарифов
</t>
  </si>
  <si>
    <t>4.1.1.</t>
  </si>
  <si>
    <t xml:space="preserve">Мероприятие (результат):
обеспеченность граждан, проживающих в домах с печным отоплением и обратившихся к получателю субсидии за твердым топливом по цене, установленной постановлением Правительства Оренбургской области
</t>
  </si>
  <si>
    <t xml:space="preserve">достижение результата не запланировано на 2024 год</t>
  </si>
  <si>
    <t>4.1.1.1.</t>
  </si>
  <si>
    <t xml:space="preserve">Контрольная точка:
рассмотрение документов, представляемых юридическими лицами и индивидуальными предпринимателями в целях получения субсидии на возмещение выпадающих доходов в связи с реализацией ими населению твердого топлива по ценам, не обеспечивающим возмещения издержек, установленным Правительством Оренбургской области
</t>
  </si>
  <si>
    <t xml:space="preserve">достижение контрольной точки не запланировано на 2024 год</t>
  </si>
  <si>
    <t>4.1.2.</t>
  </si>
  <si>
    <t xml:space="preserve">Мероприятие (результат): 
обеспеченность граждан, обратившихся к получателю субсидии за сжиженным углеводородным газом для бытовых нужд по цене, установленной уполномоченным органом
</t>
  </si>
  <si>
    <t>4.1.2.1.</t>
  </si>
  <si>
    <t xml:space="preserve">Контрольная точка:
рассмотрение документов, представляемых юридическими лицами и индивидуальными предпринимателями в целях получения субсидии на возмещение выпадающих доходов в связи с реализацией ими населению сжиженного углеводородного газа по ценам, не обеспечивающим возмещения издержек, установленным Правительством Оренбургской области
</t>
  </si>
  <si>
    <t xml:space="preserve">12.02.2024
11.03.2024
10.04.2024
10.05.2024
10.06.2024
10.07.2024
12.08.2024
10.09.2024
10.10.2024
11.11.2024
10.12.2024
23.12.2024
</t>
  </si>
  <si>
    <t xml:space="preserve">Заявки не поступали</t>
  </si>
  <si>
    <t>4.2.</t>
  </si>
  <si>
    <t xml:space="preserve">Задача № 2
выполнение государственных функций по осуществлению тарифного регулирования на территории Оренбургской области
</t>
  </si>
  <si>
    <t>4.2.1.</t>
  </si>
  <si>
    <t xml:space="preserve">Мероприятие (результат):
доля установленных тарифов в общем объеме поданных заявок в соответствии с законодательством Российской Федерации
</t>
  </si>
  <si>
    <t>4.2.1.1.</t>
  </si>
  <si>
    <t xml:space="preserve">Контрольная точка
Мониторинг тарифных решений, принятых органами регулирования
</t>
  </si>
  <si>
    <t>4.2.2.</t>
  </si>
  <si>
    <t xml:space="preserve">Мероприятие (результат):
доля установленных органами местного самоуправления Оренбургской области тарифов в сфере водоснабжения, водоотведения и предельных тарифов в области обращения с твердыми коммунальными отходами, а также установленных регулируемых тарифов на перевозки по муниципальным маршрутам регулярных перевозок, реализующими отдельные государственные полномочия в сфере регулирования тарифов, в общем объеме тарифов, планируемых к утверждению органами местного самоуправления Оренбургской области в соответствую-щем году
</t>
  </si>
  <si>
    <t>4.2.2.1.</t>
  </si>
  <si>
    <t xml:space="preserve">Контрольная точка
сбор и анализ отчетов органов местного самоуправления об исполнении переданных полномочий
</t>
  </si>
  <si>
    <t xml:space="preserve">01.07.2024
01.10.2024
31.12.2024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</si>
</sst>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4.000000"/>
      <color theme="1"/>
      <name val="Times New Roman"/>
    </font>
    <font>
      <b/>
      <sz val="14.000000"/>
      <color theme="1"/>
      <name val="Times New Roman"/>
    </font>
    <font>
      <sz val="14.000000"/>
      <name val="Times New Roman"/>
    </font>
    <font>
      <sz val="12.00000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  <fill>
      <patternFill patternType="solid">
        <fgColor indexed="65"/>
        <bgColor indexed="65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0">
    <xf fontId="0" fillId="0" borderId="0" numFmtId="0" xfId="0"/>
    <xf fontId="1" fillId="0" borderId="0" numFmtId="0" xfId="0" applyFont="1" applyAlignment="1">
      <alignment vertical="center" wrapText="1"/>
    </xf>
    <xf fontId="1" fillId="0" borderId="0" numFmtId="0" xfId="0" applyFont="1" applyAlignment="1">
      <alignment horizontal="left" vertical="center" wrapText="1"/>
    </xf>
    <xf fontId="1" fillId="0" borderId="0" numFmtId="0" xfId="0" applyFont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7" numFmtId="3" xfId="0" applyNumberFormat="1" applyFont="1" applyBorder="1" applyAlignment="1">
      <alignment horizontal="center" vertical="center" wrapText="1"/>
    </xf>
    <xf fontId="0" fillId="0" borderId="0" numFmtId="4" xfId="0" applyNumberFormat="1"/>
    <xf fontId="1" fillId="0" borderId="0" numFmtId="0" xfId="0" applyFont="1" applyAlignment="1">
      <alignment horizontal="left" wrapText="1"/>
    </xf>
    <xf fontId="1" fillId="0" borderId="0" numFmtId="0" xfId="0" applyFont="1" applyAlignment="1">
      <alignment horizontal="left"/>
    </xf>
    <xf fontId="1" fillId="0" borderId="7" numFmtId="4" xfId="0" applyNumberFormat="1" applyFont="1" applyBorder="1" applyAlignment="1">
      <alignment horizontal="center" vertical="center" wrapText="1"/>
    </xf>
    <xf fontId="2" fillId="0" borderId="6" numFmtId="4" xfId="0" applyNumberFormat="1" applyFont="1" applyBorder="1" applyAlignment="1">
      <alignment horizontal="center" vertical="center" wrapText="1"/>
    </xf>
    <xf fontId="2" fillId="0" borderId="7" numFmtId="4" xfId="0" applyNumberFormat="1" applyFont="1" applyBorder="1" applyAlignment="1">
      <alignment horizontal="center" vertical="center" wrapText="1"/>
    </xf>
    <xf fontId="2" fillId="2" borderId="7" numFmtId="4" xfId="0" applyNumberFormat="1" applyFont="1" applyFill="1" applyBorder="1" applyAlignment="1">
      <alignment horizontal="center" vertical="center" wrapText="1"/>
    </xf>
    <xf fontId="1" fillId="2" borderId="7" numFmtId="4" xfId="0" applyNumberFormat="1" applyFont="1" applyFill="1" applyBorder="1" applyAlignment="1">
      <alignment horizontal="center" vertical="center" wrapText="1"/>
    </xf>
    <xf fontId="1" fillId="3" borderId="7" numFmtId="4" xfId="0" applyNumberFormat="1" applyFont="1" applyFill="1" applyBorder="1" applyAlignment="1">
      <alignment horizontal="center" vertical="center" wrapText="1"/>
    </xf>
    <xf fontId="1" fillId="4" borderId="7" numFmtId="4" xfId="0" applyNumberFormat="1" applyFont="1" applyFill="1" applyBorder="1" applyAlignment="1">
      <alignment horizontal="center" vertical="center" wrapText="1"/>
    </xf>
    <xf fontId="3" fillId="2" borderId="7" numFmtId="4" xfId="0" applyNumberFormat="1" applyFont="1" applyFill="1" applyBorder="1" applyAlignment="1">
      <alignment horizontal="center" vertical="center" wrapText="1"/>
    </xf>
    <xf fontId="1" fillId="0" borderId="0" numFmtId="0" xfId="0" applyFont="1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/>
    </xf>
    <xf fontId="1" fillId="0" borderId="0" numFmtId="0" xfId="0" applyFont="1" applyAlignment="1">
      <alignment horizontal="right"/>
    </xf>
    <xf fontId="1" fillId="0" borderId="7" numFmtId="0" xfId="0" applyFont="1" applyBorder="1" applyAlignment="1">
      <alignment vertical="center" wrapText="1"/>
    </xf>
    <xf fontId="2" fillId="5" borderId="7" numFmtId="4" xfId="0" applyNumberFormat="1" applyFont="1" applyFill="1" applyBorder="1" applyAlignment="1">
      <alignment horizontal="center" vertical="center" wrapText="1"/>
    </xf>
    <xf fontId="2" fillId="5" borderId="7" numFmtId="0" xfId="0" applyFont="1" applyFill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1" fillId="5" borderId="7" numFmtId="4" xfId="0" applyNumberFormat="1" applyFont="1" applyFill="1" applyBorder="1" applyAlignment="1">
      <alignment horizontal="center" vertical="center" wrapText="1"/>
    </xf>
    <xf fontId="0" fillId="0" borderId="0" numFmtId="0" xfId="0" applyAlignment="1">
      <alignment wrapText="1"/>
    </xf>
    <xf fontId="4" fillId="0" borderId="0" numFmtId="0" xfId="0" applyFont="1" applyAlignment="1">
      <alignment horizontal="right" wrapText="1"/>
    </xf>
    <xf fontId="0" fillId="0" borderId="0" numFmtId="0" xfId="0" applyAlignment="1">
      <alignment horizontal="center" vertical="center" wrapText="1"/>
    </xf>
    <xf fontId="1" fillId="0" borderId="7" numFmtId="16" xfId="0" applyNumberFormat="1" applyFont="1" applyBorder="1" applyAlignment="1">
      <alignment horizontal="center" vertical="center" wrapText="1"/>
    </xf>
    <xf fontId="1" fillId="0" borderId="7" numFmtId="14" xfId="0" applyNumberFormat="1" applyFont="1" applyBorder="1" applyAlignment="1">
      <alignment horizontal="center" vertical="center" wrapText="1"/>
    </xf>
    <xf fontId="1" fillId="2" borderId="7" numFmtId="0" xfId="0" applyFont="1" applyFill="1" applyBorder="1" applyAlignment="1">
      <alignment horizontal="center" vertical="center" wrapText="1"/>
    </xf>
    <xf fontId="1" fillId="2" borderId="7" numFmtId="14" xfId="0" applyNumberFormat="1" applyFont="1" applyFill="1" applyBorder="1" applyAlignment="1">
      <alignment horizontal="center" vertical="center" wrapText="1"/>
    </xf>
    <xf fontId="0" fillId="2" borderId="0" numFmtId="0" xfId="0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16" zoomScale="70" workbookViewId="0">
      <selection activeCell="A39" activeCellId="0" sqref="A39"/>
    </sheetView>
  </sheetViews>
  <sheetFormatPr defaultRowHeight="14.25"/>
  <cols>
    <col min="1" max="1" style="1" width="9.140625"/>
    <col customWidth="1" min="2" max="2" style="1" width="54.28515625"/>
    <col customWidth="1" min="3" max="3" style="1" width="22.42578125"/>
    <col customWidth="1" min="4" max="4" style="1" width="32.85546875"/>
    <col customWidth="1" min="5" max="5" style="1" width="21"/>
    <col customWidth="1" min="6" max="6" style="1" width="22.85546875"/>
    <col customWidth="1" min="7" max="7" style="1" width="35.42578125"/>
    <col min="8" max="16384" style="1" width="9.140625"/>
  </cols>
  <sheetData>
    <row r="1" ht="88.5" customHeight="1">
      <c r="F1" s="2" t="s">
        <v>0</v>
      </c>
      <c r="G1" s="2"/>
    </row>
    <row r="2" ht="90.75" customHeight="1">
      <c r="A2" s="3" t="s">
        <v>1</v>
      </c>
      <c r="B2" s="3"/>
      <c r="C2" s="3"/>
      <c r="D2" s="3"/>
      <c r="E2" s="3"/>
      <c r="F2" s="3"/>
      <c r="G2" s="3"/>
    </row>
    <row r="4">
      <c r="A4" s="4" t="s">
        <v>2</v>
      </c>
      <c r="B4" s="4" t="s">
        <v>3</v>
      </c>
      <c r="C4" s="4" t="s">
        <v>4</v>
      </c>
      <c r="D4" s="5" t="s">
        <v>5</v>
      </c>
      <c r="E4" s="6"/>
      <c r="F4" s="7"/>
      <c r="G4" s="4" t="s">
        <v>6</v>
      </c>
    </row>
    <row r="5">
      <c r="A5" s="8"/>
      <c r="B5" s="8"/>
      <c r="C5" s="8"/>
      <c r="D5" s="4" t="s">
        <v>7</v>
      </c>
      <c r="E5" s="5" t="s">
        <v>8</v>
      </c>
      <c r="F5" s="7"/>
      <c r="G5" s="8"/>
    </row>
    <row r="6" ht="34.5">
      <c r="A6" s="9"/>
      <c r="B6" s="9"/>
      <c r="C6" s="9"/>
      <c r="D6" s="9"/>
      <c r="E6" s="10" t="s">
        <v>9</v>
      </c>
      <c r="F6" s="10" t="s">
        <v>10</v>
      </c>
      <c r="G6" s="9"/>
    </row>
    <row r="7" ht="53.25" customHeight="1">
      <c r="A7" s="5" t="s">
        <v>11</v>
      </c>
      <c r="B7" s="6"/>
      <c r="C7" s="6"/>
      <c r="D7" s="6"/>
      <c r="E7" s="6"/>
      <c r="F7" s="6"/>
      <c r="G7" s="7"/>
    </row>
    <row r="8" ht="39.75" customHeight="1">
      <c r="A8" s="10"/>
      <c r="B8" s="5" t="s">
        <v>12</v>
      </c>
      <c r="C8" s="6"/>
      <c r="D8" s="6"/>
      <c r="E8" s="6"/>
      <c r="F8" s="6"/>
      <c r="G8" s="7"/>
    </row>
    <row r="9" ht="34.5">
      <c r="A9" s="10">
        <v>1</v>
      </c>
      <c r="B9" s="10" t="s">
        <v>13</v>
      </c>
      <c r="C9" s="10" t="s">
        <v>14</v>
      </c>
      <c r="D9" s="10">
        <v>50.200000000000003</v>
      </c>
      <c r="E9" s="10">
        <v>50.100000000000001</v>
      </c>
      <c r="F9" s="10">
        <v>50.100000000000001</v>
      </c>
      <c r="G9" s="10"/>
    </row>
    <row r="10" ht="51.75">
      <c r="A10" s="10">
        <v>2</v>
      </c>
      <c r="B10" s="10" t="s">
        <v>15</v>
      </c>
      <c r="C10" s="10" t="s">
        <v>16</v>
      </c>
      <c r="D10" s="10">
        <v>450</v>
      </c>
      <c r="E10" s="10">
        <v>350</v>
      </c>
      <c r="F10" s="10">
        <v>350</v>
      </c>
      <c r="G10" s="10"/>
    </row>
    <row r="11" ht="51.75">
      <c r="A11" s="10">
        <v>3</v>
      </c>
      <c r="B11" s="10" t="s">
        <v>17</v>
      </c>
      <c r="C11" s="10" t="s">
        <v>14</v>
      </c>
      <c r="D11" s="10">
        <v>97.299999999999997</v>
      </c>
      <c r="E11" s="10">
        <v>97.700000000000003</v>
      </c>
      <c r="F11" s="10">
        <v>97.700000000000003</v>
      </c>
      <c r="G11" s="10"/>
    </row>
    <row r="12" ht="106.5" customHeight="1">
      <c r="A12" s="10">
        <v>4</v>
      </c>
      <c r="B12" s="10" t="s">
        <v>18</v>
      </c>
      <c r="C12" s="10" t="s">
        <v>14</v>
      </c>
      <c r="D12" s="10">
        <v>99.599999999999994</v>
      </c>
      <c r="E12" s="10">
        <v>99.599999999999994</v>
      </c>
      <c r="F12" s="10">
        <v>99.599999999999994</v>
      </c>
      <c r="G12" s="10"/>
    </row>
    <row r="13" ht="86.25">
      <c r="A13" s="10">
        <v>5</v>
      </c>
      <c r="B13" s="10" t="s">
        <v>19</v>
      </c>
      <c r="C13" s="10" t="s">
        <v>20</v>
      </c>
      <c r="D13" s="10">
        <v>11</v>
      </c>
      <c r="E13" s="10">
        <v>12</v>
      </c>
      <c r="F13" s="10">
        <v>12</v>
      </c>
      <c r="G13" s="10"/>
    </row>
    <row r="14" ht="34.5">
      <c r="A14" s="10">
        <v>6</v>
      </c>
      <c r="B14" s="10" t="s">
        <v>21</v>
      </c>
      <c r="C14" s="10" t="s">
        <v>14</v>
      </c>
      <c r="D14" s="10">
        <v>11</v>
      </c>
      <c r="E14" s="10">
        <v>11</v>
      </c>
      <c r="F14" s="10">
        <v>11</v>
      </c>
      <c r="G14" s="10"/>
    </row>
    <row r="15" ht="34.5">
      <c r="A15" s="10">
        <v>7</v>
      </c>
      <c r="B15" s="10" t="s">
        <v>22</v>
      </c>
      <c r="C15" s="10" t="s">
        <v>14</v>
      </c>
      <c r="D15" s="10">
        <v>65.900000000000006</v>
      </c>
      <c r="E15" s="10">
        <v>67.200000000000003</v>
      </c>
      <c r="F15" s="10">
        <v>67.200000000000003</v>
      </c>
      <c r="G15" s="10"/>
    </row>
    <row r="16" ht="155.25">
      <c r="A16" s="10">
        <v>8</v>
      </c>
      <c r="B16" s="10" t="s">
        <v>23</v>
      </c>
      <c r="C16" s="10" t="s">
        <v>14</v>
      </c>
      <c r="D16" s="10">
        <v>100</v>
      </c>
      <c r="E16" s="10">
        <v>100</v>
      </c>
      <c r="F16" s="10">
        <v>100</v>
      </c>
      <c r="G16" s="10"/>
    </row>
    <row r="17">
      <c r="A17" s="10"/>
      <c r="B17" s="5" t="s">
        <v>24</v>
      </c>
      <c r="C17" s="6"/>
      <c r="D17" s="6"/>
      <c r="E17" s="6"/>
      <c r="F17" s="6"/>
      <c r="G17" s="7"/>
    </row>
    <row r="18" ht="86.25">
      <c r="A18" s="10">
        <v>1</v>
      </c>
      <c r="B18" s="5" t="s">
        <v>25</v>
      </c>
      <c r="C18" s="10" t="s">
        <v>20</v>
      </c>
      <c r="D18" s="10">
        <v>11</v>
      </c>
      <c r="E18" s="10">
        <v>12</v>
      </c>
      <c r="F18" s="10">
        <v>12</v>
      </c>
      <c r="G18" s="10"/>
    </row>
    <row r="19" ht="34.5">
      <c r="A19" s="10">
        <v>2</v>
      </c>
      <c r="B19" s="10" t="s">
        <v>26</v>
      </c>
      <c r="C19" s="10" t="s">
        <v>16</v>
      </c>
      <c r="D19" s="10">
        <v>38</v>
      </c>
      <c r="E19" s="10">
        <v>47</v>
      </c>
      <c r="F19" s="10">
        <v>47</v>
      </c>
      <c r="G19" s="10"/>
    </row>
    <row r="20" ht="34.5">
      <c r="A20" s="10">
        <v>3</v>
      </c>
      <c r="B20" s="10" t="s">
        <v>27</v>
      </c>
      <c r="C20" s="10" t="s">
        <v>16</v>
      </c>
      <c r="D20" s="10">
        <v>197</v>
      </c>
      <c r="E20" s="10">
        <v>315</v>
      </c>
      <c r="F20" s="10">
        <v>322</v>
      </c>
      <c r="G20" s="10"/>
    </row>
    <row r="21" ht="69">
      <c r="A21" s="10">
        <v>4</v>
      </c>
      <c r="B21" s="10" t="s">
        <v>28</v>
      </c>
      <c r="C21" s="10" t="s">
        <v>14</v>
      </c>
      <c r="D21" s="10">
        <v>100</v>
      </c>
      <c r="E21" s="10">
        <v>100</v>
      </c>
      <c r="F21" s="10">
        <v>100</v>
      </c>
      <c r="G21" s="10"/>
    </row>
    <row r="22" ht="69">
      <c r="A22" s="10">
        <v>4</v>
      </c>
      <c r="B22" s="10" t="s">
        <v>29</v>
      </c>
      <c r="C22" s="10" t="s">
        <v>14</v>
      </c>
      <c r="D22" s="10">
        <v>100</v>
      </c>
      <c r="E22" s="10">
        <v>100</v>
      </c>
      <c r="F22" s="10">
        <v>100</v>
      </c>
      <c r="G22" s="10"/>
    </row>
    <row r="23" ht="86.25">
      <c r="A23" s="10">
        <v>5</v>
      </c>
      <c r="B23" s="10" t="s">
        <v>30</v>
      </c>
      <c r="C23" s="10" t="s">
        <v>14</v>
      </c>
      <c r="D23" s="10">
        <v>1.03</v>
      </c>
      <c r="E23" s="10">
        <v>5</v>
      </c>
      <c r="F23" s="10">
        <v>5</v>
      </c>
      <c r="G23" s="10"/>
    </row>
    <row r="24" ht="51.75">
      <c r="A24" s="10">
        <v>6</v>
      </c>
      <c r="B24" s="10" t="s">
        <v>31</v>
      </c>
      <c r="C24" s="10" t="s">
        <v>14</v>
      </c>
      <c r="D24" s="10">
        <v>45</v>
      </c>
      <c r="E24" s="10">
        <v>48</v>
      </c>
      <c r="F24" s="10">
        <v>48</v>
      </c>
      <c r="G24" s="10"/>
    </row>
    <row r="25" ht="17.25">
      <c r="A25" s="10">
        <v>7</v>
      </c>
      <c r="B25" s="10" t="s">
        <v>32</v>
      </c>
      <c r="C25" s="10" t="s">
        <v>14</v>
      </c>
      <c r="D25" s="10">
        <v>48</v>
      </c>
      <c r="E25" s="10">
        <v>50</v>
      </c>
      <c r="F25" s="10">
        <v>50</v>
      </c>
      <c r="G25" s="10"/>
    </row>
    <row r="26" ht="86.25">
      <c r="A26" s="10">
        <v>8</v>
      </c>
      <c r="B26" s="10" t="s">
        <v>33</v>
      </c>
      <c r="C26" s="10" t="s">
        <v>14</v>
      </c>
      <c r="D26" s="10">
        <v>100</v>
      </c>
      <c r="E26" s="10">
        <v>100</v>
      </c>
      <c r="F26" s="10">
        <v>100</v>
      </c>
      <c r="G26" s="10"/>
    </row>
    <row r="27" ht="51.75">
      <c r="A27" s="10">
        <v>9</v>
      </c>
      <c r="B27" s="10" t="s">
        <v>34</v>
      </c>
      <c r="C27" s="10" t="s">
        <v>16</v>
      </c>
      <c r="D27" s="10" t="s">
        <v>35</v>
      </c>
      <c r="E27" s="10">
        <v>45</v>
      </c>
      <c r="F27" s="10">
        <v>45</v>
      </c>
      <c r="G27" s="10"/>
    </row>
    <row r="28" ht="69">
      <c r="A28" s="10">
        <v>10</v>
      </c>
      <c r="B28" s="10" t="s">
        <v>36</v>
      </c>
      <c r="C28" s="10" t="s">
        <v>37</v>
      </c>
      <c r="D28" s="10">
        <v>42</v>
      </c>
      <c r="E28" s="10">
        <v>32</v>
      </c>
      <c r="F28" s="10">
        <v>32</v>
      </c>
      <c r="G28" s="10"/>
    </row>
    <row r="29" ht="138">
      <c r="A29" s="10">
        <v>11</v>
      </c>
      <c r="B29" s="10" t="s">
        <v>38</v>
      </c>
      <c r="C29" s="10" t="s">
        <v>37</v>
      </c>
      <c r="D29" s="10">
        <v>0.749</v>
      </c>
      <c r="E29" s="10">
        <v>0.75900000000000001</v>
      </c>
      <c r="F29" s="10">
        <v>0.75900000000000001</v>
      </c>
      <c r="G29" s="10"/>
    </row>
    <row r="30" ht="103.5">
      <c r="A30" s="10">
        <v>12</v>
      </c>
      <c r="B30" s="10" t="s">
        <v>39</v>
      </c>
      <c r="C30" s="10" t="s">
        <v>16</v>
      </c>
      <c r="D30" s="10">
        <v>28</v>
      </c>
      <c r="E30" s="10">
        <v>28</v>
      </c>
      <c r="F30" s="10">
        <v>28</v>
      </c>
      <c r="G30" s="10"/>
    </row>
    <row r="31" ht="69">
      <c r="A31" s="10">
        <v>13</v>
      </c>
      <c r="B31" s="10" t="s">
        <v>40</v>
      </c>
      <c r="C31" s="10" t="s">
        <v>14</v>
      </c>
      <c r="D31" s="10">
        <v>100</v>
      </c>
      <c r="E31" s="10">
        <v>100</v>
      </c>
      <c r="F31" s="10">
        <v>100</v>
      </c>
      <c r="G31" s="10"/>
    </row>
    <row r="32" ht="69">
      <c r="A32" s="10">
        <v>14</v>
      </c>
      <c r="B32" s="10" t="s">
        <v>41</v>
      </c>
      <c r="C32" s="10" t="s">
        <v>14</v>
      </c>
      <c r="D32" s="10">
        <v>76</v>
      </c>
      <c r="E32" s="10">
        <v>77</v>
      </c>
      <c r="F32" s="10">
        <v>77</v>
      </c>
      <c r="G32" s="10"/>
    </row>
    <row r="33" ht="69">
      <c r="A33" s="10">
        <v>15</v>
      </c>
      <c r="B33" s="10" t="s">
        <v>42</v>
      </c>
      <c r="C33" s="10" t="s">
        <v>16</v>
      </c>
      <c r="D33" s="10" t="s">
        <v>35</v>
      </c>
      <c r="E33" s="10">
        <v>46</v>
      </c>
      <c r="F33" s="10">
        <v>46</v>
      </c>
      <c r="G33" s="10"/>
    </row>
    <row r="34" ht="86.25">
      <c r="A34" s="10">
        <v>16</v>
      </c>
      <c r="B34" s="10" t="s">
        <v>43</v>
      </c>
      <c r="C34" s="10" t="s">
        <v>14</v>
      </c>
      <c r="D34" s="10">
        <v>100</v>
      </c>
      <c r="E34" s="10" t="s">
        <v>35</v>
      </c>
      <c r="F34" s="10" t="s">
        <v>35</v>
      </c>
      <c r="G34" s="10"/>
    </row>
    <row r="35" ht="86.25">
      <c r="A35" s="10">
        <v>17</v>
      </c>
      <c r="B35" s="10" t="s">
        <v>44</v>
      </c>
      <c r="C35" s="10" t="s">
        <v>14</v>
      </c>
      <c r="D35" s="10">
        <v>100</v>
      </c>
      <c r="E35" s="10">
        <v>100</v>
      </c>
      <c r="F35" s="10">
        <v>100</v>
      </c>
      <c r="G35" s="10"/>
    </row>
    <row r="36" ht="51.75">
      <c r="A36" s="10">
        <v>18</v>
      </c>
      <c r="B36" s="10" t="s">
        <v>45</v>
      </c>
      <c r="C36" s="10" t="s">
        <v>14</v>
      </c>
      <c r="D36" s="10">
        <v>100</v>
      </c>
      <c r="E36" s="10">
        <v>100</v>
      </c>
      <c r="F36" s="10">
        <v>100</v>
      </c>
      <c r="G36" s="10"/>
    </row>
    <row r="37" ht="258.75">
      <c r="A37" s="10">
        <v>19</v>
      </c>
      <c r="B37" s="10" t="s">
        <v>46</v>
      </c>
      <c r="C37" s="10" t="s">
        <v>14</v>
      </c>
      <c r="D37" s="10">
        <v>100</v>
      </c>
      <c r="E37" s="10">
        <v>100</v>
      </c>
      <c r="F37" s="10">
        <v>100</v>
      </c>
      <c r="G37" s="10"/>
    </row>
    <row r="38" ht="69">
      <c r="A38" s="10">
        <v>20</v>
      </c>
      <c r="B38" s="10" t="s">
        <v>47</v>
      </c>
      <c r="C38" s="10" t="s">
        <v>48</v>
      </c>
      <c r="D38" s="11" t="s">
        <v>35</v>
      </c>
      <c r="E38" s="11" t="s">
        <v>35</v>
      </c>
      <c r="F38" s="11" t="s">
        <v>35</v>
      </c>
      <c r="G38" s="10"/>
    </row>
  </sheetData>
  <mergeCells count="12">
    <mergeCell ref="F1:G1"/>
    <mergeCell ref="A2:G2"/>
    <mergeCell ref="A4:A6"/>
    <mergeCell ref="B4:B6"/>
    <mergeCell ref="C4:C6"/>
    <mergeCell ref="D4:F4"/>
    <mergeCell ref="G4:G6"/>
    <mergeCell ref="D5:D6"/>
    <mergeCell ref="E5:F5"/>
    <mergeCell ref="A7:G7"/>
    <mergeCell ref="B8:G8"/>
    <mergeCell ref="B17:G17"/>
  </mergeCells>
  <printOptions headings="0" gridLines="0"/>
  <pageMargins left="0.69999999999999996" right="0.69999999999999996" top="0.75" bottom="0.75" header="0.29999999999999999" footer="0.29999999999999999"/>
  <pageSetup paperSize="9" scale="44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1" zoomScale="80" workbookViewId="0">
      <pane ySplit="1" topLeftCell="A2" activePane="bottomLeft" state="frozen"/>
      <selection activeCell="A1" activeCellId="0" sqref="A1"/>
    </sheetView>
  </sheetViews>
  <sheetFormatPr defaultRowHeight="14.25"/>
  <cols>
    <col customWidth="1" min="2" max="2" width="23.5703125"/>
    <col customWidth="1" min="3" max="3" width="27.5703125"/>
    <col customWidth="1" min="4" max="4" width="26"/>
    <col customWidth="1" min="6" max="6" width="14.140625"/>
    <col customWidth="1" min="7" max="7" width="22.7109375"/>
    <col customWidth="1" min="8" max="9" width="27.5703125"/>
    <col customWidth="1" min="10" max="10" style="12" width="19.85546875"/>
  </cols>
  <sheetData>
    <row r="1" ht="99" customHeight="1">
      <c r="I1" s="13" t="s">
        <v>49</v>
      </c>
      <c r="J1" s="14"/>
    </row>
    <row r="2" ht="75" customHeight="1">
      <c r="A2" s="3" t="s">
        <v>50</v>
      </c>
      <c r="B2" s="3"/>
      <c r="C2" s="3"/>
      <c r="D2" s="3"/>
      <c r="E2" s="3"/>
      <c r="F2" s="3"/>
      <c r="G2" s="3"/>
      <c r="H2" s="3"/>
      <c r="I2" s="3"/>
    </row>
    <row r="4" ht="18.75" customHeight="1">
      <c r="A4" s="4" t="s">
        <v>2</v>
      </c>
      <c r="B4" s="4" t="s">
        <v>51</v>
      </c>
      <c r="C4" s="4" t="s">
        <v>52</v>
      </c>
      <c r="D4" s="4" t="s">
        <v>53</v>
      </c>
      <c r="E4" s="5" t="s">
        <v>54</v>
      </c>
      <c r="F4" s="6"/>
      <c r="G4" s="6"/>
      <c r="H4" s="6"/>
      <c r="I4" s="6"/>
      <c r="J4" s="7"/>
    </row>
    <row r="5" ht="112.5" customHeight="1">
      <c r="A5" s="8"/>
      <c r="B5" s="8"/>
      <c r="C5" s="8"/>
      <c r="D5" s="8"/>
      <c r="E5" s="10" t="s">
        <v>55</v>
      </c>
      <c r="F5" s="10" t="s">
        <v>56</v>
      </c>
      <c r="G5" s="10" t="s">
        <v>57</v>
      </c>
      <c r="H5" s="10" t="s">
        <v>58</v>
      </c>
      <c r="I5" s="10" t="s">
        <v>59</v>
      </c>
      <c r="J5" s="15" t="s">
        <v>60</v>
      </c>
    </row>
    <row r="6" ht="17.25">
      <c r="A6" s="9"/>
      <c r="B6" s="9"/>
      <c r="C6" s="9"/>
      <c r="D6" s="10" t="s">
        <v>61</v>
      </c>
      <c r="E6" s="10" t="s">
        <v>62</v>
      </c>
      <c r="F6" s="10" t="s">
        <v>62</v>
      </c>
      <c r="G6" s="16">
        <f>G7+G8+G9</f>
        <v>1364361.9999999998</v>
      </c>
      <c r="H6" s="16">
        <f>H7+H8+H9</f>
        <v>3923060.9999999995</v>
      </c>
      <c r="I6" s="16">
        <f t="shared" ref="I6:J6" si="0">I7+I8+I9</f>
        <v>3919478.0999999996</v>
      </c>
      <c r="J6" s="16">
        <f t="shared" si="0"/>
        <v>3691788.4990000003</v>
      </c>
    </row>
    <row r="7" ht="189" customHeight="1">
      <c r="A7" s="4">
        <v>1</v>
      </c>
      <c r="B7" s="4" t="s">
        <v>63</v>
      </c>
      <c r="C7" s="4" t="s">
        <v>64</v>
      </c>
      <c r="D7" s="10" t="s">
        <v>65</v>
      </c>
      <c r="E7" s="10">
        <v>851</v>
      </c>
      <c r="F7" s="10" t="s">
        <v>62</v>
      </c>
      <c r="G7" s="17">
        <f>G10+G12+G20+G21+G25+G26</f>
        <v>1230606.3999999999</v>
      </c>
      <c r="H7" s="17">
        <f>H10+H12+H20+H21+H25+H26+H22</f>
        <v>3789945.9999999995</v>
      </c>
      <c r="I7" s="17">
        <f t="shared" ref="I7:J7" si="1">I10+I12+I20+I21+I25+I26+I22</f>
        <v>3786212.3999999999</v>
      </c>
      <c r="J7" s="17">
        <f t="shared" si="1"/>
        <v>3559596.4990000003</v>
      </c>
    </row>
    <row r="8" ht="144.75" customHeight="1">
      <c r="A8" s="8"/>
      <c r="B8" s="8"/>
      <c r="C8" s="8"/>
      <c r="D8" s="10" t="s">
        <v>66</v>
      </c>
      <c r="E8" s="10">
        <v>854</v>
      </c>
      <c r="F8" s="10" t="s">
        <v>62</v>
      </c>
      <c r="G8" s="17">
        <f>G23</f>
        <v>89257.699999999997</v>
      </c>
      <c r="H8" s="17">
        <f t="shared" ref="H8:J8" si="2">H23</f>
        <v>88957.600000000006</v>
      </c>
      <c r="I8" s="17">
        <f t="shared" si="2"/>
        <v>89108.300000000003</v>
      </c>
      <c r="J8" s="17">
        <f t="shared" si="2"/>
        <v>88521.699999999997</v>
      </c>
    </row>
    <row r="9" ht="120.75">
      <c r="A9" s="9"/>
      <c r="B9" s="9"/>
      <c r="C9" s="9"/>
      <c r="D9" s="10" t="s">
        <v>67</v>
      </c>
      <c r="E9" s="10">
        <v>847</v>
      </c>
      <c r="F9" s="10" t="s">
        <v>62</v>
      </c>
      <c r="G9" s="17">
        <f>G27+G28+G29</f>
        <v>44497.900000000001</v>
      </c>
      <c r="H9" s="17">
        <f>H27+H28+H29</f>
        <v>44157.400000000001</v>
      </c>
      <c r="I9" s="17">
        <f>I27+I28+I29</f>
        <v>44157.400000000001</v>
      </c>
      <c r="J9" s="17">
        <f>J27+J28+J29</f>
        <v>43670.300000000003</v>
      </c>
    </row>
    <row r="10" ht="34.5">
      <c r="A10" s="4">
        <v>2</v>
      </c>
      <c r="B10" s="4" t="s">
        <v>68</v>
      </c>
      <c r="C10" s="4" t="s">
        <v>69</v>
      </c>
      <c r="D10" s="10" t="s">
        <v>70</v>
      </c>
      <c r="E10" s="10" t="s">
        <v>62</v>
      </c>
      <c r="F10" s="10" t="s">
        <v>62</v>
      </c>
      <c r="G10" s="17">
        <f>G11</f>
        <v>135985.29999999999</v>
      </c>
      <c r="H10" s="17">
        <f t="shared" ref="H10:I10" si="3">H11</f>
        <v>135985.29999999999</v>
      </c>
      <c r="I10" s="17">
        <f t="shared" si="3"/>
        <v>135985.29999999999</v>
      </c>
      <c r="J10" s="18">
        <f>J11</f>
        <v>135985.299</v>
      </c>
    </row>
    <row r="11" ht="44.25" customHeight="1">
      <c r="A11" s="9"/>
      <c r="B11" s="9"/>
      <c r="C11" s="9"/>
      <c r="D11" s="10" t="s">
        <v>71</v>
      </c>
      <c r="E11" s="10">
        <v>851</v>
      </c>
      <c r="F11" s="10" t="s">
        <v>72</v>
      </c>
      <c r="G11" s="19">
        <v>135985.29999999999</v>
      </c>
      <c r="H11" s="19">
        <v>135985.29999999999</v>
      </c>
      <c r="I11" s="19">
        <v>135985.29999999999</v>
      </c>
      <c r="J11" s="19">
        <v>135985.299</v>
      </c>
    </row>
    <row r="12" ht="46.5" customHeight="1">
      <c r="A12" s="4">
        <v>3</v>
      </c>
      <c r="B12" s="4" t="s">
        <v>73</v>
      </c>
      <c r="C12" s="4" t="s">
        <v>74</v>
      </c>
      <c r="D12" s="10" t="s">
        <v>70</v>
      </c>
      <c r="E12" s="10" t="s">
        <v>62</v>
      </c>
      <c r="F12" s="10" t="s">
        <v>62</v>
      </c>
      <c r="G12" s="17">
        <f>G13+G14+G15+G16+G17+G18</f>
        <v>566400</v>
      </c>
      <c r="H12" s="17">
        <f>H13+H14+H15+H16+H17+H18</f>
        <v>2960486.2999999998</v>
      </c>
      <c r="I12" s="17">
        <f t="shared" ref="I12:J12" si="4">I13+I14+I15+I16+I17+I18</f>
        <v>2969752.7000000002</v>
      </c>
      <c r="J12" s="17">
        <f t="shared" si="4"/>
        <v>2755729</v>
      </c>
    </row>
    <row r="13" ht="33" customHeight="1">
      <c r="A13" s="8"/>
      <c r="B13" s="8"/>
      <c r="C13" s="8"/>
      <c r="D13" s="4" t="s">
        <v>71</v>
      </c>
      <c r="E13" s="10">
        <v>851</v>
      </c>
      <c r="F13" s="10" t="s">
        <v>75</v>
      </c>
      <c r="G13" s="20">
        <v>105989.10000000001</v>
      </c>
      <c r="H13" s="19">
        <v>110938.8</v>
      </c>
      <c r="I13" s="19">
        <v>105942.60000000001</v>
      </c>
      <c r="J13" s="20">
        <v>109372.7</v>
      </c>
    </row>
    <row r="14" ht="33" customHeight="1">
      <c r="A14" s="8"/>
      <c r="B14" s="8"/>
      <c r="C14" s="8"/>
      <c r="D14" s="8"/>
      <c r="E14" s="10">
        <v>851</v>
      </c>
      <c r="F14" s="10" t="s">
        <v>76</v>
      </c>
      <c r="G14" s="20">
        <v>449010.90000000002</v>
      </c>
      <c r="H14" s="19">
        <v>395433.90000000002</v>
      </c>
      <c r="I14" s="19">
        <v>402410.09999999998</v>
      </c>
      <c r="J14" s="20">
        <v>390818.59999999998</v>
      </c>
    </row>
    <row r="15" ht="42.75" customHeight="1">
      <c r="A15" s="8"/>
      <c r="B15" s="8"/>
      <c r="C15" s="8"/>
      <c r="D15" s="8"/>
      <c r="E15" s="10">
        <v>851</v>
      </c>
      <c r="F15" s="10" t="s">
        <v>77</v>
      </c>
      <c r="G15" s="20">
        <v>3200</v>
      </c>
      <c r="H15" s="19">
        <v>3200</v>
      </c>
      <c r="I15" s="19">
        <v>3200</v>
      </c>
      <c r="J15" s="20">
        <v>3200</v>
      </c>
    </row>
    <row r="16" ht="42.75" customHeight="1">
      <c r="A16" s="9"/>
      <c r="B16" s="9"/>
      <c r="C16" s="9"/>
      <c r="D16" s="8"/>
      <c r="E16" s="10">
        <v>851</v>
      </c>
      <c r="F16" s="10" t="s">
        <v>78</v>
      </c>
      <c r="G16" s="20">
        <v>8200</v>
      </c>
      <c r="H16" s="19">
        <v>8200</v>
      </c>
      <c r="I16" s="19">
        <v>8200</v>
      </c>
      <c r="J16" s="20">
        <v>8200</v>
      </c>
    </row>
    <row r="17" ht="42.75" customHeight="1">
      <c r="A17" s="8"/>
      <c r="B17" s="8"/>
      <c r="C17" s="8"/>
      <c r="D17" s="8"/>
      <c r="E17" s="10">
        <v>851</v>
      </c>
      <c r="F17" s="10" t="s">
        <v>79</v>
      </c>
      <c r="G17" s="19">
        <v>0</v>
      </c>
      <c r="H17" s="19">
        <v>992713.59999999998</v>
      </c>
      <c r="I17" s="19">
        <v>1000000</v>
      </c>
      <c r="J17" s="21">
        <v>963257.5</v>
      </c>
    </row>
    <row r="18" ht="42.75" customHeight="1">
      <c r="A18" s="8"/>
      <c r="B18" s="8"/>
      <c r="C18" s="8"/>
      <c r="D18" s="9"/>
      <c r="E18" s="10">
        <v>851</v>
      </c>
      <c r="F18" s="10" t="s">
        <v>80</v>
      </c>
      <c r="G18" s="19">
        <v>0</v>
      </c>
      <c r="H18" s="19">
        <v>1450000</v>
      </c>
      <c r="I18" s="19">
        <v>1450000</v>
      </c>
      <c r="J18" s="19">
        <v>1280880.2</v>
      </c>
    </row>
    <row r="19" ht="35.25" customHeight="1">
      <c r="A19" s="4">
        <v>4</v>
      </c>
      <c r="B19" s="4" t="s">
        <v>73</v>
      </c>
      <c r="C19" s="4" t="s">
        <v>81</v>
      </c>
      <c r="D19" s="10" t="s">
        <v>70</v>
      </c>
      <c r="E19" s="10" t="s">
        <v>62</v>
      </c>
      <c r="F19" s="10" t="s">
        <v>62</v>
      </c>
      <c r="G19" s="17">
        <f>G20+G21+G23+G22</f>
        <v>478944.90000000002</v>
      </c>
      <c r="H19" s="17">
        <f t="shared" ref="H19:J19" si="5">H20+H21+H23+H22</f>
        <v>630898.09999999998</v>
      </c>
      <c r="I19" s="17">
        <f t="shared" si="5"/>
        <v>631048.80000000005</v>
      </c>
      <c r="J19" s="17">
        <f t="shared" si="5"/>
        <v>604883.69999999995</v>
      </c>
    </row>
    <row r="20" ht="35.25" customHeight="1">
      <c r="A20" s="8"/>
      <c r="B20" s="8"/>
      <c r="C20" s="8"/>
      <c r="D20" s="4" t="s">
        <v>71</v>
      </c>
      <c r="E20" s="10">
        <v>851</v>
      </c>
      <c r="F20" s="10" t="s">
        <v>82</v>
      </c>
      <c r="G20" s="20">
        <v>249687.20000000001</v>
      </c>
      <c r="H20" s="19">
        <v>254242.39999999999</v>
      </c>
      <c r="I20" s="19">
        <v>254242.39999999999</v>
      </c>
      <c r="J20" s="20">
        <v>254242.39999999999</v>
      </c>
    </row>
    <row r="21" ht="35.25" customHeight="1">
      <c r="A21" s="8"/>
      <c r="B21" s="8"/>
      <c r="C21" s="8"/>
      <c r="D21" s="8"/>
      <c r="E21" s="10">
        <v>851</v>
      </c>
      <c r="F21" s="10" t="s">
        <v>83</v>
      </c>
      <c r="G21" s="20">
        <v>140000</v>
      </c>
      <c r="H21" s="19">
        <v>137698.10000000001</v>
      </c>
      <c r="I21" s="19">
        <v>137698.10000000001</v>
      </c>
      <c r="J21" s="20">
        <v>137698.10000000001</v>
      </c>
    </row>
    <row r="22" ht="35.25" customHeight="1">
      <c r="A22" s="8"/>
      <c r="B22" s="8"/>
      <c r="C22" s="8"/>
      <c r="D22" s="9"/>
      <c r="E22" s="10">
        <v>851</v>
      </c>
      <c r="F22" s="10" t="s">
        <v>84</v>
      </c>
      <c r="G22" s="19">
        <v>0</v>
      </c>
      <c r="H22" s="19">
        <v>150000</v>
      </c>
      <c r="I22" s="19">
        <v>150000</v>
      </c>
      <c r="J22" s="22">
        <v>124421.5</v>
      </c>
    </row>
    <row r="23" ht="72.75" customHeight="1">
      <c r="A23" s="9"/>
      <c r="B23" s="9"/>
      <c r="C23" s="9"/>
      <c r="D23" s="10" t="s">
        <v>85</v>
      </c>
      <c r="E23" s="10">
        <v>854</v>
      </c>
      <c r="F23" s="10" t="s">
        <v>86</v>
      </c>
      <c r="G23" s="20">
        <v>89257.699999999997</v>
      </c>
      <c r="H23" s="19">
        <v>88957.600000000006</v>
      </c>
      <c r="I23" s="19">
        <v>89108.300000000003</v>
      </c>
      <c r="J23" s="20">
        <v>88521.699999999997</v>
      </c>
    </row>
    <row r="24" ht="54.75" customHeight="1">
      <c r="A24" s="4">
        <v>5</v>
      </c>
      <c r="B24" s="4" t="s">
        <v>73</v>
      </c>
      <c r="C24" s="4" t="s">
        <v>87</v>
      </c>
      <c r="D24" s="10" t="s">
        <v>88</v>
      </c>
      <c r="E24" s="10" t="s">
        <v>62</v>
      </c>
      <c r="F24" s="10" t="s">
        <v>62</v>
      </c>
      <c r="G24" s="17">
        <f>G25+G26+G27+G28+G29</f>
        <v>183031.79999999999</v>
      </c>
      <c r="H24" s="17">
        <f t="shared" ref="H24:J24" si="6">H25+H26+H27+H28+H29</f>
        <v>195691.29999999999</v>
      </c>
      <c r="I24" s="17">
        <f t="shared" si="6"/>
        <v>182691.29999999999</v>
      </c>
      <c r="J24" s="17">
        <f t="shared" si="6"/>
        <v>195190.5</v>
      </c>
    </row>
    <row r="25" ht="34.5" customHeight="1">
      <c r="A25" s="8"/>
      <c r="B25" s="8"/>
      <c r="C25" s="8"/>
      <c r="D25" s="4" t="s">
        <v>71</v>
      </c>
      <c r="E25" s="10">
        <v>851</v>
      </c>
      <c r="F25" s="10" t="s">
        <v>89</v>
      </c>
      <c r="G25" s="20">
        <v>138533.89999999999</v>
      </c>
      <c r="H25" s="19">
        <v>151533.89999999999</v>
      </c>
      <c r="I25" s="19">
        <v>138533.89999999999</v>
      </c>
      <c r="J25" s="20">
        <v>151520.20000000001</v>
      </c>
    </row>
    <row r="26" ht="34.5" customHeight="1">
      <c r="A26" s="8"/>
      <c r="B26" s="8"/>
      <c r="C26" s="8"/>
      <c r="D26" s="9"/>
      <c r="E26" s="10">
        <v>851</v>
      </c>
      <c r="F26" s="10" t="s">
        <v>90</v>
      </c>
      <c r="G26" s="19">
        <v>0</v>
      </c>
      <c r="H26" s="19">
        <v>0</v>
      </c>
      <c r="I26" s="19">
        <v>0</v>
      </c>
      <c r="J26" s="19">
        <v>0</v>
      </c>
    </row>
    <row r="27" ht="34.5" customHeight="1">
      <c r="A27" s="8"/>
      <c r="B27" s="8"/>
      <c r="C27" s="8"/>
      <c r="D27" s="4" t="s">
        <v>91</v>
      </c>
      <c r="E27" s="10">
        <v>847</v>
      </c>
      <c r="F27" s="10" t="s">
        <v>92</v>
      </c>
      <c r="G27" s="20">
        <v>40897.5</v>
      </c>
      <c r="H27" s="19">
        <v>40697.5</v>
      </c>
      <c r="I27" s="19">
        <v>40697.5</v>
      </c>
      <c r="J27" s="20">
        <v>40307.900000000001</v>
      </c>
    </row>
    <row r="28" ht="34.5" customHeight="1">
      <c r="A28" s="8"/>
      <c r="B28" s="8"/>
      <c r="C28" s="8"/>
      <c r="D28" s="8"/>
      <c r="E28" s="10">
        <v>847</v>
      </c>
      <c r="F28" s="10" t="s">
        <v>93</v>
      </c>
      <c r="G28" s="20">
        <v>3600.4000000000001</v>
      </c>
      <c r="H28" s="19">
        <v>3459.9000000000001</v>
      </c>
      <c r="I28" s="19">
        <v>3459.9000000000001</v>
      </c>
      <c r="J28" s="20">
        <v>3362.4000000000001</v>
      </c>
    </row>
    <row r="29" ht="34.5" customHeight="1">
      <c r="A29" s="9"/>
      <c r="B29" s="9"/>
      <c r="C29" s="9"/>
      <c r="D29" s="9"/>
      <c r="E29" s="10">
        <v>847</v>
      </c>
      <c r="F29" s="10" t="s">
        <v>93</v>
      </c>
      <c r="G29" s="19">
        <v>0</v>
      </c>
      <c r="H29" s="19">
        <v>0</v>
      </c>
      <c r="I29" s="19">
        <v>0</v>
      </c>
      <c r="J29" s="19">
        <v>0</v>
      </c>
    </row>
  </sheetData>
  <mergeCells count="26">
    <mergeCell ref="I1:J1"/>
    <mergeCell ref="A2:I2"/>
    <mergeCell ref="A4:A6"/>
    <mergeCell ref="B4:B6"/>
    <mergeCell ref="C4:C6"/>
    <mergeCell ref="D4:D5"/>
    <mergeCell ref="E4:J4"/>
    <mergeCell ref="A7:A9"/>
    <mergeCell ref="B7:B9"/>
    <mergeCell ref="C7:C9"/>
    <mergeCell ref="A10:A11"/>
    <mergeCell ref="B10:B11"/>
    <mergeCell ref="C10:C11"/>
    <mergeCell ref="A12:A16"/>
    <mergeCell ref="B12:B16"/>
    <mergeCell ref="C12:C16"/>
    <mergeCell ref="D13:D18"/>
    <mergeCell ref="A19:A23"/>
    <mergeCell ref="B19:B23"/>
    <mergeCell ref="C19:C23"/>
    <mergeCell ref="D20:D22"/>
    <mergeCell ref="A24:A29"/>
    <mergeCell ref="B24:B29"/>
    <mergeCell ref="C24:C29"/>
    <mergeCell ref="D25:D26"/>
    <mergeCell ref="D27:D29"/>
  </mergeCells>
  <printOptions headings="0" gridLines="0"/>
  <pageMargins left="0.69999999999999996" right="0.69999999999999996" top="0.75" bottom="0.75" header="0.29999999999999999" footer="0.29999999999999999"/>
  <pageSetup paperSize="9" scale="42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" zoomScale="100" workbookViewId="0">
      <selection activeCell="F11" activeCellId="0" sqref="F11"/>
    </sheetView>
  </sheetViews>
  <sheetFormatPr defaultRowHeight="14.25"/>
  <cols>
    <col customWidth="1" min="3" max="3" width="24.28515625"/>
    <col customWidth="1" min="4" max="4" width="36.5703125"/>
    <col customWidth="1" min="5" max="5" width="27.7109375"/>
    <col customWidth="1" min="6" max="6" width="25"/>
    <col customWidth="1" min="7" max="7" width="28"/>
  </cols>
  <sheetData>
    <row r="1" ht="17.25">
      <c r="B1" s="23"/>
      <c r="C1" s="23"/>
      <c r="D1" s="23"/>
      <c r="E1" s="23"/>
      <c r="F1" s="23"/>
      <c r="G1" s="23" t="s">
        <v>94</v>
      </c>
    </row>
    <row r="2" ht="150" customHeight="1">
      <c r="B2" s="23"/>
      <c r="C2" s="24" t="s">
        <v>95</v>
      </c>
      <c r="D2" s="25"/>
      <c r="E2" s="25"/>
      <c r="F2" s="25"/>
      <c r="G2" s="23"/>
    </row>
    <row r="3" ht="17.25">
      <c r="B3" s="23"/>
      <c r="C3" s="23"/>
      <c r="D3" s="23"/>
      <c r="E3" s="23"/>
      <c r="F3" s="23"/>
      <c r="G3" s="26" t="s">
        <v>96</v>
      </c>
    </row>
    <row r="4" ht="111.75" customHeight="1">
      <c r="B4" s="10" t="s">
        <v>97</v>
      </c>
      <c r="C4" s="4" t="s">
        <v>51</v>
      </c>
      <c r="D4" s="10" t="s">
        <v>52</v>
      </c>
      <c r="E4" s="10" t="s">
        <v>98</v>
      </c>
      <c r="F4" s="27" t="s">
        <v>99</v>
      </c>
      <c r="G4" s="27" t="s">
        <v>100</v>
      </c>
    </row>
    <row r="5" ht="17.25"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</row>
    <row r="6" ht="17.25">
      <c r="B6" s="10">
        <v>1</v>
      </c>
      <c r="C6" s="4" t="s">
        <v>101</v>
      </c>
      <c r="D6" s="10" t="s">
        <v>102</v>
      </c>
      <c r="E6" s="10" t="s">
        <v>61</v>
      </c>
      <c r="F6" s="28">
        <f>F7+F8+F9+F10</f>
        <v>3923061</v>
      </c>
      <c r="G6" s="28">
        <f>G7+G8</f>
        <v>3691788.4999999995</v>
      </c>
    </row>
    <row r="7" ht="17.25">
      <c r="B7" s="10"/>
      <c r="C7" s="8"/>
      <c r="D7" s="10"/>
      <c r="E7" s="10" t="s">
        <v>103</v>
      </c>
      <c r="F7" s="28">
        <f t="shared" ref="F7:F10" si="7">F12+F17+F22+F27</f>
        <v>2707259.3999999999</v>
      </c>
      <c r="G7" s="28">
        <f t="shared" ref="G7:G8" si="8">G12+G17+G22+G27</f>
        <v>2485051.9999999995</v>
      </c>
    </row>
    <row r="8" ht="17.25">
      <c r="B8" s="10"/>
      <c r="C8" s="8"/>
      <c r="D8" s="10"/>
      <c r="E8" s="10" t="s">
        <v>104</v>
      </c>
      <c r="F8" s="28">
        <f t="shared" si="7"/>
        <v>1215801.5999999999</v>
      </c>
      <c r="G8" s="28">
        <f t="shared" si="8"/>
        <v>1206736.5</v>
      </c>
    </row>
    <row r="9" ht="34.5">
      <c r="B9" s="10"/>
      <c r="C9" s="8"/>
      <c r="D9" s="10"/>
      <c r="E9" s="10" t="s">
        <v>105</v>
      </c>
      <c r="F9" s="29">
        <f t="shared" si="7"/>
        <v>0</v>
      </c>
      <c r="G9" s="28">
        <f>F9</f>
        <v>0</v>
      </c>
    </row>
    <row r="10" ht="34.5">
      <c r="B10" s="10"/>
      <c r="C10" s="9"/>
      <c r="D10" s="10"/>
      <c r="E10" s="10" t="s">
        <v>106</v>
      </c>
      <c r="F10" s="30">
        <f t="shared" si="7"/>
        <v>0</v>
      </c>
      <c r="G10" s="28">
        <f>F10</f>
        <v>0</v>
      </c>
    </row>
    <row r="11" ht="17.25">
      <c r="B11" s="10"/>
      <c r="C11" s="4" t="s">
        <v>107</v>
      </c>
      <c r="D11" s="10" t="s">
        <v>108</v>
      </c>
      <c r="E11" s="10" t="s">
        <v>61</v>
      </c>
      <c r="F11" s="17">
        <f>F12+F13+F14+F15</f>
        <v>135985.29999999999</v>
      </c>
      <c r="G11" s="28">
        <f>G12+G13</f>
        <v>135985.29999999999</v>
      </c>
    </row>
    <row r="12" ht="17.25">
      <c r="B12" s="10"/>
      <c r="C12" s="8"/>
      <c r="D12" s="10"/>
      <c r="E12" s="10" t="s">
        <v>103</v>
      </c>
      <c r="F12" s="19">
        <v>130545.8</v>
      </c>
      <c r="G12" s="19">
        <v>130545.8</v>
      </c>
    </row>
    <row r="13" ht="17.25">
      <c r="B13" s="10"/>
      <c r="C13" s="8"/>
      <c r="D13" s="10"/>
      <c r="E13" s="10" t="s">
        <v>104</v>
      </c>
      <c r="F13" s="19">
        <v>5439.5</v>
      </c>
      <c r="G13" s="19">
        <v>5439.5</v>
      </c>
    </row>
    <row r="14" ht="34.5">
      <c r="B14" s="10"/>
      <c r="C14" s="8"/>
      <c r="D14" s="10"/>
      <c r="E14" s="10" t="s">
        <v>105</v>
      </c>
      <c r="F14" s="10">
        <v>0</v>
      </c>
      <c r="G14" s="31">
        <f t="shared" ref="G14:G15" si="9">F14</f>
        <v>0</v>
      </c>
    </row>
    <row r="15" ht="34.5">
      <c r="B15" s="10"/>
      <c r="C15" s="9"/>
      <c r="D15" s="10"/>
      <c r="E15" s="10" t="s">
        <v>106</v>
      </c>
      <c r="F15" s="10">
        <v>0</v>
      </c>
      <c r="G15" s="31">
        <f t="shared" si="9"/>
        <v>0</v>
      </c>
    </row>
    <row r="16" ht="17.25">
      <c r="B16" s="10"/>
      <c r="C16" s="4" t="s">
        <v>109</v>
      </c>
      <c r="D16" s="10" t="s">
        <v>110</v>
      </c>
      <c r="E16" s="10" t="s">
        <v>61</v>
      </c>
      <c r="F16" s="28">
        <f>F17+F18+F19+F20</f>
        <v>2960486.2999999998</v>
      </c>
      <c r="G16" s="28">
        <f>G17+G18+G19+G20</f>
        <v>2755729</v>
      </c>
    </row>
    <row r="17" ht="17.25">
      <c r="B17" s="10"/>
      <c r="C17" s="8"/>
      <c r="D17" s="10"/>
      <c r="E17" s="10" t="s">
        <v>103</v>
      </c>
      <c r="F17" s="19">
        <f>1435500+992713.6</f>
        <v>2428213.6000000001</v>
      </c>
      <c r="G17" s="19">
        <f>963257.5+1268071.4</f>
        <v>2231328.8999999999</v>
      </c>
    </row>
    <row r="18" ht="17.25">
      <c r="B18" s="10"/>
      <c r="C18" s="8"/>
      <c r="D18" s="10"/>
      <c r="E18" s="10" t="s">
        <v>104</v>
      </c>
      <c r="F18" s="19">
        <f>110938.8+395433.9+3200+14500+8200</f>
        <v>532272.69999999995</v>
      </c>
      <c r="G18" s="19">
        <f>109372.7+390818.6+3200+12808.8+8200</f>
        <v>524400.09999999998</v>
      </c>
    </row>
    <row r="19" ht="34.5">
      <c r="B19" s="10"/>
      <c r="C19" s="8"/>
      <c r="D19" s="10"/>
      <c r="E19" s="10" t="s">
        <v>105</v>
      </c>
      <c r="F19" s="10">
        <v>0</v>
      </c>
      <c r="G19" s="31">
        <f t="shared" ref="G19:G20" si="10">F19</f>
        <v>0</v>
      </c>
    </row>
    <row r="20" ht="34.5">
      <c r="B20" s="10"/>
      <c r="C20" s="9"/>
      <c r="D20" s="10"/>
      <c r="E20" s="10" t="s">
        <v>106</v>
      </c>
      <c r="F20" s="10">
        <v>0</v>
      </c>
      <c r="G20" s="31">
        <f t="shared" si="10"/>
        <v>0</v>
      </c>
    </row>
    <row r="21" ht="17.25">
      <c r="B21" s="10"/>
      <c r="C21" s="4" t="s">
        <v>73</v>
      </c>
      <c r="D21" s="10" t="s">
        <v>111</v>
      </c>
      <c r="E21" s="10" t="s">
        <v>61</v>
      </c>
      <c r="F21" s="17">
        <f>F22+F23+F24+F25</f>
        <v>630898.09999999998</v>
      </c>
      <c r="G21" s="28">
        <f>G22+G23</f>
        <v>604883.70000000007</v>
      </c>
    </row>
    <row r="22" ht="17.25">
      <c r="B22" s="10"/>
      <c r="C22" s="8"/>
      <c r="D22" s="10"/>
      <c r="E22" s="10" t="s">
        <v>103</v>
      </c>
      <c r="F22" s="31">
        <v>148500</v>
      </c>
      <c r="G22" s="31">
        <v>123177.3</v>
      </c>
    </row>
    <row r="23" ht="17.25">
      <c r="B23" s="10"/>
      <c r="C23" s="8"/>
      <c r="D23" s="10"/>
      <c r="E23" s="10" t="s">
        <v>104</v>
      </c>
      <c r="F23" s="19">
        <f>254242.4+137698.1+1500+88957.6</f>
        <v>482398.09999999998</v>
      </c>
      <c r="G23" s="19">
        <f>254242.4+137698.1+1244.2+88521.7</f>
        <v>481706.40000000002</v>
      </c>
    </row>
    <row r="24" ht="34.5">
      <c r="B24" s="10"/>
      <c r="C24" s="8"/>
      <c r="D24" s="10"/>
      <c r="E24" s="10" t="s">
        <v>105</v>
      </c>
      <c r="F24" s="10">
        <v>0</v>
      </c>
      <c r="G24" s="31">
        <f t="shared" ref="G24:G27" si="11">F24</f>
        <v>0</v>
      </c>
    </row>
    <row r="25" ht="34.5">
      <c r="B25" s="10"/>
      <c r="C25" s="9"/>
      <c r="D25" s="10"/>
      <c r="E25" s="10" t="s">
        <v>106</v>
      </c>
      <c r="F25" s="10">
        <v>0</v>
      </c>
      <c r="G25" s="31">
        <f t="shared" si="11"/>
        <v>0</v>
      </c>
    </row>
    <row r="26" ht="17.25">
      <c r="B26" s="10"/>
      <c r="C26" s="4" t="s">
        <v>73</v>
      </c>
      <c r="D26" s="10" t="s">
        <v>112</v>
      </c>
      <c r="E26" s="10" t="s">
        <v>61</v>
      </c>
      <c r="F26" s="17">
        <f>F27+F28+F29+F30</f>
        <v>195691.29999999999</v>
      </c>
      <c r="G26" s="28">
        <f t="shared" si="11"/>
        <v>195691.29999999999</v>
      </c>
    </row>
    <row r="27" ht="17.25">
      <c r="B27" s="10"/>
      <c r="C27" s="8"/>
      <c r="D27" s="10"/>
      <c r="E27" s="10" t="s">
        <v>103</v>
      </c>
      <c r="F27" s="10">
        <v>0</v>
      </c>
      <c r="G27" s="31">
        <f t="shared" si="11"/>
        <v>0</v>
      </c>
    </row>
    <row r="28" ht="17.25">
      <c r="B28" s="10"/>
      <c r="C28" s="8"/>
      <c r="D28" s="10"/>
      <c r="E28" s="10" t="s">
        <v>104</v>
      </c>
      <c r="F28" s="19">
        <f>'приложение 12'!H24</f>
        <v>195691.29999999999</v>
      </c>
      <c r="G28" s="19">
        <f>'приложение 12'!J24</f>
        <v>195190.5</v>
      </c>
    </row>
    <row r="29" ht="34.5">
      <c r="B29" s="10"/>
      <c r="C29" s="8"/>
      <c r="D29" s="10"/>
      <c r="E29" s="10" t="s">
        <v>105</v>
      </c>
      <c r="F29" s="10">
        <v>0</v>
      </c>
      <c r="G29" s="31">
        <f t="shared" ref="G29:G30" si="12">F29</f>
        <v>0</v>
      </c>
    </row>
    <row r="30" ht="34.5">
      <c r="B30" s="10"/>
      <c r="C30" s="9"/>
      <c r="D30" s="10"/>
      <c r="E30" s="10" t="s">
        <v>106</v>
      </c>
      <c r="F30" s="10">
        <v>0</v>
      </c>
      <c r="G30" s="31">
        <f t="shared" si="12"/>
        <v>0</v>
      </c>
    </row>
  </sheetData>
  <mergeCells count="16">
    <mergeCell ref="C2:F2"/>
    <mergeCell ref="B6:B10"/>
    <mergeCell ref="C6:C10"/>
    <mergeCell ref="D6:D10"/>
    <mergeCell ref="B11:B15"/>
    <mergeCell ref="C11:C15"/>
    <mergeCell ref="D11:D15"/>
    <mergeCell ref="B16:B20"/>
    <mergeCell ref="C16:C20"/>
    <mergeCell ref="D16:D20"/>
    <mergeCell ref="B21:B25"/>
    <mergeCell ref="C21:C25"/>
    <mergeCell ref="D21:D25"/>
    <mergeCell ref="B26:B30"/>
    <mergeCell ref="C26:C30"/>
    <mergeCell ref="D26:D30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7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18" zoomScale="80" workbookViewId="0">
      <selection activeCell="I77" activeCellId="0" sqref="I77"/>
    </sheetView>
  </sheetViews>
  <sheetFormatPr defaultRowHeight="14.25"/>
  <cols>
    <col min="1" max="1" style="32" width="9.140625"/>
    <col bestFit="1" customWidth="1" min="2" max="2" style="32" width="13"/>
    <col customWidth="1" min="3" max="3" style="32" width="57.140625"/>
    <col customWidth="1" min="4" max="6" style="32" width="18.28515625"/>
    <col customWidth="1" min="7" max="7" style="32" width="24.140625"/>
    <col customWidth="1" min="8" max="8" style="32" width="75.140625"/>
    <col customWidth="1" min="9" max="9" style="32" width="63"/>
    <col min="10" max="16384" style="32" width="9.140625"/>
  </cols>
  <sheetData>
    <row r="1" ht="75">
      <c r="I1" s="13" t="s">
        <v>113</v>
      </c>
    </row>
    <row r="2" ht="78.75" customHeight="1">
      <c r="B2" s="24" t="s">
        <v>114</v>
      </c>
      <c r="C2" s="24"/>
      <c r="D2" s="24"/>
      <c r="E2" s="24"/>
      <c r="F2" s="24"/>
      <c r="G2" s="24"/>
      <c r="H2" s="24"/>
      <c r="I2" s="24"/>
    </row>
    <row r="3" ht="15.75">
      <c r="I3" s="33"/>
    </row>
    <row r="4" ht="15.75">
      <c r="I4" s="33"/>
    </row>
    <row r="5" s="34" customFormat="1" ht="75">
      <c r="B5" s="10" t="s">
        <v>2</v>
      </c>
      <c r="C5" s="10" t="s">
        <v>115</v>
      </c>
      <c r="D5" s="10" t="s">
        <v>4</v>
      </c>
      <c r="E5" s="10" t="s">
        <v>116</v>
      </c>
      <c r="F5" s="10" t="s">
        <v>117</v>
      </c>
      <c r="G5" s="10" t="s">
        <v>118</v>
      </c>
      <c r="H5" s="10" t="s">
        <v>119</v>
      </c>
      <c r="I5" s="10" t="s">
        <v>120</v>
      </c>
    </row>
    <row r="6" ht="18.75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</row>
    <row r="7" ht="37.5">
      <c r="B7" s="10">
        <v>1</v>
      </c>
      <c r="C7" s="10" t="s">
        <v>121</v>
      </c>
      <c r="D7" s="10" t="s">
        <v>62</v>
      </c>
      <c r="E7" s="10" t="s">
        <v>62</v>
      </c>
      <c r="F7" s="10" t="s">
        <v>62</v>
      </c>
      <c r="G7" s="10" t="s">
        <v>62</v>
      </c>
      <c r="H7" s="10" t="s">
        <v>62</v>
      </c>
      <c r="I7" s="10" t="s">
        <v>62</v>
      </c>
    </row>
    <row r="8" ht="150">
      <c r="B8" s="35" t="s">
        <v>122</v>
      </c>
      <c r="C8" s="10" t="s">
        <v>123</v>
      </c>
      <c r="D8" s="10" t="s">
        <v>62</v>
      </c>
      <c r="E8" s="10" t="s">
        <v>62</v>
      </c>
      <c r="F8" s="10" t="s">
        <v>62</v>
      </c>
      <c r="G8" s="10" t="s">
        <v>62</v>
      </c>
      <c r="H8" s="10" t="s">
        <v>62</v>
      </c>
      <c r="I8" s="10" t="s">
        <v>62</v>
      </c>
    </row>
    <row r="9" ht="93.75">
      <c r="B9" s="36" t="s">
        <v>124</v>
      </c>
      <c r="C9" s="10" t="s">
        <v>25</v>
      </c>
      <c r="D9" s="37" t="s">
        <v>20</v>
      </c>
      <c r="E9" s="37">
        <v>12</v>
      </c>
      <c r="F9" s="10">
        <v>12</v>
      </c>
      <c r="G9" s="10" t="s">
        <v>62</v>
      </c>
      <c r="H9" s="10" t="s">
        <v>62</v>
      </c>
      <c r="I9" s="10"/>
    </row>
    <row r="10" ht="56.25">
      <c r="B10" s="10" t="s">
        <v>125</v>
      </c>
      <c r="C10" s="10" t="s">
        <v>126</v>
      </c>
      <c r="D10" s="10" t="s">
        <v>62</v>
      </c>
      <c r="E10" s="10" t="s">
        <v>62</v>
      </c>
      <c r="F10" s="10" t="s">
        <v>62</v>
      </c>
      <c r="G10" s="38">
        <v>45595</v>
      </c>
      <c r="H10" s="37" t="s">
        <v>127</v>
      </c>
      <c r="I10" s="37"/>
    </row>
    <row r="11" ht="56.25">
      <c r="B11" s="10" t="s">
        <v>128</v>
      </c>
      <c r="C11" s="10" t="s">
        <v>129</v>
      </c>
      <c r="D11" s="10" t="s">
        <v>62</v>
      </c>
      <c r="E11" s="10" t="s">
        <v>62</v>
      </c>
      <c r="F11" s="10" t="s">
        <v>62</v>
      </c>
      <c r="G11" s="38">
        <v>45503</v>
      </c>
      <c r="H11" s="37" t="s">
        <v>127</v>
      </c>
      <c r="I11" s="37"/>
    </row>
    <row r="12" ht="93.75">
      <c r="B12" s="10" t="s">
        <v>130</v>
      </c>
      <c r="C12" s="10" t="s">
        <v>131</v>
      </c>
      <c r="D12" s="10" t="s">
        <v>62</v>
      </c>
      <c r="E12" s="10" t="s">
        <v>62</v>
      </c>
      <c r="F12" s="10" t="s">
        <v>62</v>
      </c>
      <c r="G12" s="38">
        <v>45351</v>
      </c>
      <c r="H12" s="37" t="s">
        <v>127</v>
      </c>
      <c r="I12" s="37"/>
    </row>
    <row r="13" ht="75">
      <c r="B13" s="10" t="s">
        <v>132</v>
      </c>
      <c r="C13" s="10" t="s">
        <v>133</v>
      </c>
      <c r="D13" s="10" t="s">
        <v>62</v>
      </c>
      <c r="E13" s="10" t="s">
        <v>62</v>
      </c>
      <c r="F13" s="10" t="s">
        <v>62</v>
      </c>
      <c r="G13" s="38">
        <v>45383</v>
      </c>
      <c r="H13" s="37" t="s">
        <v>127</v>
      </c>
      <c r="I13" s="37"/>
    </row>
    <row r="14" ht="56.25">
      <c r="B14" s="10" t="s">
        <v>134</v>
      </c>
      <c r="C14" s="10" t="s">
        <v>135</v>
      </c>
      <c r="D14" s="10" t="s">
        <v>62</v>
      </c>
      <c r="E14" s="10" t="s">
        <v>62</v>
      </c>
      <c r="F14" s="10" t="s">
        <v>62</v>
      </c>
      <c r="G14" s="38">
        <v>45651</v>
      </c>
      <c r="H14" s="37" t="s">
        <v>127</v>
      </c>
      <c r="I14" s="37"/>
    </row>
    <row r="15" ht="96" customHeight="1">
      <c r="B15" s="10" t="s">
        <v>136</v>
      </c>
      <c r="C15" s="10" t="s">
        <v>137</v>
      </c>
      <c r="D15" s="10" t="s">
        <v>62</v>
      </c>
      <c r="E15" s="10" t="s">
        <v>62</v>
      </c>
      <c r="F15" s="10" t="s">
        <v>62</v>
      </c>
      <c r="G15" s="38">
        <v>45642</v>
      </c>
      <c r="H15" s="37" t="s">
        <v>127</v>
      </c>
      <c r="I15" s="37"/>
    </row>
    <row r="16" ht="56.25">
      <c r="B16" s="10">
        <v>2</v>
      </c>
      <c r="C16" s="10" t="s">
        <v>138</v>
      </c>
      <c r="D16" s="10" t="s">
        <v>62</v>
      </c>
      <c r="E16" s="10" t="s">
        <v>62</v>
      </c>
      <c r="F16" s="10" t="s">
        <v>62</v>
      </c>
      <c r="G16" s="10" t="s">
        <v>62</v>
      </c>
      <c r="H16" s="10" t="s">
        <v>62</v>
      </c>
      <c r="I16" s="10" t="s">
        <v>62</v>
      </c>
    </row>
    <row r="17" ht="131.25">
      <c r="B17" s="10" t="s">
        <v>139</v>
      </c>
      <c r="C17" s="10" t="s">
        <v>140</v>
      </c>
      <c r="D17" s="10" t="s">
        <v>62</v>
      </c>
      <c r="E17" s="10" t="s">
        <v>62</v>
      </c>
      <c r="F17" s="10" t="s">
        <v>62</v>
      </c>
      <c r="G17" s="10" t="s">
        <v>62</v>
      </c>
      <c r="H17" s="10" t="s">
        <v>62</v>
      </c>
      <c r="I17" s="10" t="s">
        <v>62</v>
      </c>
    </row>
    <row r="18" ht="93.75">
      <c r="B18" s="10" t="s">
        <v>141</v>
      </c>
      <c r="C18" s="10" t="s">
        <v>142</v>
      </c>
      <c r="D18" s="10" t="s">
        <v>20</v>
      </c>
      <c r="E18" s="10">
        <v>10</v>
      </c>
      <c r="F18" s="10">
        <v>10</v>
      </c>
      <c r="G18" s="10" t="s">
        <v>62</v>
      </c>
      <c r="H18" s="10" t="s">
        <v>62</v>
      </c>
      <c r="I18" s="10"/>
    </row>
    <row r="19" ht="93.75">
      <c r="B19" s="10" t="s">
        <v>143</v>
      </c>
      <c r="C19" s="10" t="s">
        <v>144</v>
      </c>
      <c r="D19" s="10" t="s">
        <v>62</v>
      </c>
      <c r="E19" s="10" t="s">
        <v>62</v>
      </c>
      <c r="F19" s="10" t="s">
        <v>62</v>
      </c>
      <c r="G19" s="36">
        <v>45337</v>
      </c>
      <c r="H19" s="10" t="s">
        <v>127</v>
      </c>
      <c r="I19" s="10"/>
    </row>
    <row r="20" ht="93.75">
      <c r="B20" s="10" t="s">
        <v>145</v>
      </c>
      <c r="C20" s="10" t="s">
        <v>146</v>
      </c>
      <c r="D20" s="10" t="s">
        <v>62</v>
      </c>
      <c r="E20" s="10" t="s">
        <v>62</v>
      </c>
      <c r="F20" s="10" t="s">
        <v>62</v>
      </c>
      <c r="G20" s="36">
        <v>45654</v>
      </c>
      <c r="H20" s="10" t="s">
        <v>127</v>
      </c>
      <c r="I20" s="10"/>
    </row>
    <row r="21" ht="75">
      <c r="B21" s="10" t="s">
        <v>147</v>
      </c>
      <c r="C21" s="10" t="s">
        <v>148</v>
      </c>
      <c r="D21" s="10" t="s">
        <v>20</v>
      </c>
      <c r="E21" s="10">
        <v>112</v>
      </c>
      <c r="F21" s="10">
        <v>118</v>
      </c>
      <c r="G21" s="10" t="s">
        <v>62</v>
      </c>
      <c r="H21" s="10" t="s">
        <v>62</v>
      </c>
      <c r="I21" s="10"/>
    </row>
    <row r="22" ht="93.75">
      <c r="B22" s="10" t="s">
        <v>149</v>
      </c>
      <c r="C22" s="10" t="s">
        <v>144</v>
      </c>
      <c r="D22" s="10" t="s">
        <v>62</v>
      </c>
      <c r="E22" s="10" t="s">
        <v>62</v>
      </c>
      <c r="F22" s="10" t="s">
        <v>62</v>
      </c>
      <c r="G22" s="36">
        <v>44972</v>
      </c>
      <c r="H22" s="10" t="s">
        <v>127</v>
      </c>
      <c r="I22" s="10"/>
    </row>
    <row r="23" ht="56.25">
      <c r="B23" s="10" t="s">
        <v>150</v>
      </c>
      <c r="C23" s="10" t="s">
        <v>151</v>
      </c>
      <c r="D23" s="10" t="s">
        <v>62</v>
      </c>
      <c r="E23" s="10" t="s">
        <v>62</v>
      </c>
      <c r="F23" s="10" t="s">
        <v>62</v>
      </c>
      <c r="G23" s="36">
        <v>45654</v>
      </c>
      <c r="H23" s="10" t="s">
        <v>127</v>
      </c>
      <c r="I23" s="10"/>
    </row>
    <row r="24" ht="112.5">
      <c r="B24" s="10" t="s">
        <v>152</v>
      </c>
      <c r="C24" s="10" t="s">
        <v>153</v>
      </c>
      <c r="D24" s="10" t="s">
        <v>62</v>
      </c>
      <c r="E24" s="10" t="s">
        <v>62</v>
      </c>
      <c r="F24" s="10" t="s">
        <v>62</v>
      </c>
      <c r="G24" s="10" t="s">
        <v>62</v>
      </c>
      <c r="H24" s="10" t="s">
        <v>62</v>
      </c>
      <c r="I24" s="10" t="s">
        <v>62</v>
      </c>
    </row>
    <row r="25" ht="112.5">
      <c r="B25" s="10" t="s">
        <v>154</v>
      </c>
      <c r="C25" s="10" t="s">
        <v>155</v>
      </c>
      <c r="D25" s="10" t="s">
        <v>14</v>
      </c>
      <c r="E25" s="10">
        <v>100</v>
      </c>
      <c r="F25" s="10">
        <v>100</v>
      </c>
      <c r="G25" s="37" t="s">
        <v>62</v>
      </c>
      <c r="H25" s="37" t="s">
        <v>62</v>
      </c>
      <c r="I25" s="37"/>
    </row>
    <row r="26" ht="131.25">
      <c r="B26" s="10" t="s">
        <v>156</v>
      </c>
      <c r="C26" s="10" t="s">
        <v>157</v>
      </c>
      <c r="D26" s="10" t="s">
        <v>62</v>
      </c>
      <c r="E26" s="10" t="s">
        <v>62</v>
      </c>
      <c r="F26" s="10" t="s">
        <v>62</v>
      </c>
      <c r="G26" s="38">
        <v>45323</v>
      </c>
      <c r="H26" s="37" t="s">
        <v>127</v>
      </c>
      <c r="I26" s="37"/>
    </row>
    <row r="27" ht="112.5">
      <c r="B27" s="10" t="s">
        <v>158</v>
      </c>
      <c r="C27" s="10" t="s">
        <v>159</v>
      </c>
      <c r="D27" s="10" t="s">
        <v>62</v>
      </c>
      <c r="E27" s="10" t="s">
        <v>62</v>
      </c>
      <c r="F27" s="10" t="s">
        <v>62</v>
      </c>
      <c r="G27" s="10" t="s">
        <v>160</v>
      </c>
      <c r="H27" s="10" t="s">
        <v>127</v>
      </c>
      <c r="I27" s="37"/>
    </row>
    <row r="28" ht="112.5">
      <c r="B28" s="10" t="s">
        <v>161</v>
      </c>
      <c r="C28" s="10" t="s">
        <v>162</v>
      </c>
      <c r="D28" s="10" t="s">
        <v>14</v>
      </c>
      <c r="E28" s="10">
        <v>100</v>
      </c>
      <c r="F28" s="10">
        <v>100</v>
      </c>
      <c r="G28" s="10" t="s">
        <v>62</v>
      </c>
      <c r="H28" s="10" t="s">
        <v>62</v>
      </c>
      <c r="I28" s="37"/>
    </row>
    <row r="29" ht="131.25">
      <c r="B29" s="10" t="s">
        <v>163</v>
      </c>
      <c r="C29" s="10" t="s">
        <v>164</v>
      </c>
      <c r="D29" s="10" t="s">
        <v>62</v>
      </c>
      <c r="E29" s="10" t="s">
        <v>62</v>
      </c>
      <c r="F29" s="10" t="s">
        <v>62</v>
      </c>
      <c r="G29" s="38">
        <v>45323</v>
      </c>
      <c r="H29" s="37" t="s">
        <v>127</v>
      </c>
      <c r="I29" s="37"/>
    </row>
    <row r="30" ht="112.5">
      <c r="B30" s="10" t="s">
        <v>165</v>
      </c>
      <c r="C30" s="10" t="s">
        <v>166</v>
      </c>
      <c r="D30" s="10" t="s">
        <v>62</v>
      </c>
      <c r="E30" s="10" t="s">
        <v>62</v>
      </c>
      <c r="F30" s="10" t="s">
        <v>62</v>
      </c>
      <c r="G30" s="10" t="s">
        <v>160</v>
      </c>
      <c r="H30" s="10" t="s">
        <v>127</v>
      </c>
      <c r="I30" s="37"/>
    </row>
    <row r="31" ht="131.25">
      <c r="B31" s="36" t="s">
        <v>167</v>
      </c>
      <c r="C31" s="10" t="s">
        <v>168</v>
      </c>
      <c r="D31" s="10" t="s">
        <v>14</v>
      </c>
      <c r="E31" s="10">
        <v>2.5</v>
      </c>
      <c r="F31" s="10"/>
      <c r="G31" s="10" t="s">
        <v>62</v>
      </c>
      <c r="H31" s="10" t="s">
        <v>62</v>
      </c>
      <c r="I31" s="37"/>
    </row>
    <row r="32" ht="131.25">
      <c r="B32" s="10" t="s">
        <v>169</v>
      </c>
      <c r="C32" s="10" t="s">
        <v>170</v>
      </c>
      <c r="D32" s="10" t="s">
        <v>62</v>
      </c>
      <c r="E32" s="10" t="s">
        <v>62</v>
      </c>
      <c r="F32" s="10" t="s">
        <v>62</v>
      </c>
      <c r="G32" s="38">
        <v>45323</v>
      </c>
      <c r="H32" s="37" t="s">
        <v>127</v>
      </c>
      <c r="I32" s="10"/>
    </row>
    <row r="33" ht="112.5">
      <c r="B33" s="10" t="s">
        <v>171</v>
      </c>
      <c r="C33" s="10" t="s">
        <v>172</v>
      </c>
      <c r="D33" s="10" t="s">
        <v>62</v>
      </c>
      <c r="E33" s="10" t="s">
        <v>62</v>
      </c>
      <c r="F33" s="10" t="s">
        <v>62</v>
      </c>
      <c r="G33" s="10" t="s">
        <v>173</v>
      </c>
      <c r="H33" s="10" t="s">
        <v>127</v>
      </c>
      <c r="I33" s="37"/>
    </row>
    <row r="34" ht="93.75">
      <c r="B34" s="10" t="s">
        <v>174</v>
      </c>
      <c r="C34" s="10" t="s">
        <v>175</v>
      </c>
      <c r="D34" s="10" t="s">
        <v>14</v>
      </c>
      <c r="E34" s="10">
        <v>45</v>
      </c>
      <c r="F34" s="10"/>
      <c r="G34" s="10" t="s">
        <v>62</v>
      </c>
      <c r="H34" s="10" t="s">
        <v>62</v>
      </c>
      <c r="I34" s="37"/>
    </row>
    <row r="35" ht="112.5">
      <c r="B35" s="10" t="s">
        <v>176</v>
      </c>
      <c r="C35" s="10" t="s">
        <v>177</v>
      </c>
      <c r="D35" s="10" t="s">
        <v>62</v>
      </c>
      <c r="E35" s="10" t="s">
        <v>62</v>
      </c>
      <c r="F35" s="10" t="s">
        <v>62</v>
      </c>
      <c r="G35" s="10" t="s">
        <v>178</v>
      </c>
      <c r="H35" s="10" t="s">
        <v>127</v>
      </c>
      <c r="I35" s="37"/>
    </row>
    <row r="36" ht="75">
      <c r="B36" s="10" t="s">
        <v>179</v>
      </c>
      <c r="C36" s="10" t="s">
        <v>180</v>
      </c>
      <c r="D36" s="10" t="s">
        <v>14</v>
      </c>
      <c r="E36" s="10">
        <v>45</v>
      </c>
      <c r="F36" s="10"/>
      <c r="G36" s="10" t="s">
        <v>62</v>
      </c>
      <c r="H36" s="10" t="s">
        <v>62</v>
      </c>
      <c r="I36" s="37"/>
    </row>
    <row r="37" ht="112.5">
      <c r="B37" s="10" t="s">
        <v>181</v>
      </c>
      <c r="C37" s="10" t="s">
        <v>177</v>
      </c>
      <c r="D37" s="10" t="s">
        <v>62</v>
      </c>
      <c r="E37" s="10" t="s">
        <v>62</v>
      </c>
      <c r="F37" s="10" t="s">
        <v>62</v>
      </c>
      <c r="G37" s="10" t="s">
        <v>182</v>
      </c>
      <c r="H37" s="10" t="s">
        <v>127</v>
      </c>
      <c r="I37" s="37"/>
    </row>
    <row r="38" ht="131.25">
      <c r="B38" s="10" t="s">
        <v>183</v>
      </c>
      <c r="C38" s="10" t="s">
        <v>184</v>
      </c>
      <c r="D38" s="10" t="s">
        <v>14</v>
      </c>
      <c r="E38" s="10">
        <v>100</v>
      </c>
      <c r="F38" s="37">
        <v>100</v>
      </c>
      <c r="G38" s="10" t="s">
        <v>62</v>
      </c>
      <c r="H38" s="10" t="s">
        <v>62</v>
      </c>
      <c r="I38" s="37" t="s">
        <v>185</v>
      </c>
    </row>
    <row r="39" ht="112.5">
      <c r="B39" s="10" t="s">
        <v>186</v>
      </c>
      <c r="C39" s="10" t="s">
        <v>187</v>
      </c>
      <c r="D39" s="10" t="s">
        <v>62</v>
      </c>
      <c r="E39" s="10" t="s">
        <v>62</v>
      </c>
      <c r="F39" s="10" t="s">
        <v>62</v>
      </c>
      <c r="G39" s="36">
        <v>45654</v>
      </c>
      <c r="H39" s="10" t="s">
        <v>127</v>
      </c>
      <c r="I39" s="37"/>
    </row>
    <row r="40" ht="112.5">
      <c r="B40" s="35" t="s">
        <v>188</v>
      </c>
      <c r="C40" s="10" t="s">
        <v>189</v>
      </c>
      <c r="D40" s="10" t="s">
        <v>62</v>
      </c>
      <c r="E40" s="10" t="s">
        <v>62</v>
      </c>
      <c r="F40" s="10" t="s">
        <v>62</v>
      </c>
      <c r="G40" s="36" t="s">
        <v>62</v>
      </c>
      <c r="H40" s="10" t="s">
        <v>62</v>
      </c>
      <c r="I40" s="37" t="s">
        <v>62</v>
      </c>
    </row>
    <row r="41" ht="93.75">
      <c r="B41" s="10" t="s">
        <v>190</v>
      </c>
      <c r="C41" s="10" t="s">
        <v>191</v>
      </c>
      <c r="D41" s="10" t="s">
        <v>16</v>
      </c>
      <c r="E41" s="10">
        <v>45</v>
      </c>
      <c r="F41" s="10">
        <v>45</v>
      </c>
      <c r="G41" s="36" t="s">
        <v>62</v>
      </c>
      <c r="H41" s="10" t="s">
        <v>127</v>
      </c>
      <c r="I41" s="37"/>
    </row>
    <row r="42" ht="75">
      <c r="B42" s="10" t="s">
        <v>192</v>
      </c>
      <c r="C42" s="10" t="s">
        <v>193</v>
      </c>
      <c r="D42" s="10" t="s">
        <v>62</v>
      </c>
      <c r="E42" s="10" t="s">
        <v>62</v>
      </c>
      <c r="F42" s="10" t="s">
        <v>62</v>
      </c>
      <c r="G42" s="36">
        <v>45536</v>
      </c>
      <c r="H42" s="10" t="s">
        <v>127</v>
      </c>
      <c r="I42" s="37"/>
    </row>
    <row r="43" ht="37.5">
      <c r="B43" s="10" t="s">
        <v>194</v>
      </c>
      <c r="C43" s="10" t="s">
        <v>195</v>
      </c>
      <c r="D43" s="10" t="s">
        <v>62</v>
      </c>
      <c r="E43" s="10" t="s">
        <v>62</v>
      </c>
      <c r="F43" s="10" t="s">
        <v>62</v>
      </c>
      <c r="G43" s="36">
        <v>45654</v>
      </c>
      <c r="H43" s="10" t="s">
        <v>127</v>
      </c>
      <c r="I43" s="37"/>
    </row>
    <row r="44" ht="56.25">
      <c r="B44" s="10" t="s">
        <v>196</v>
      </c>
      <c r="C44" s="10" t="s">
        <v>197</v>
      </c>
      <c r="D44" s="10" t="s">
        <v>62</v>
      </c>
      <c r="E44" s="10" t="s">
        <v>62</v>
      </c>
      <c r="F44" s="10" t="s">
        <v>62</v>
      </c>
      <c r="G44" s="10" t="s">
        <v>62</v>
      </c>
      <c r="H44" s="10" t="s">
        <v>62</v>
      </c>
      <c r="I44" s="10" t="s">
        <v>62</v>
      </c>
    </row>
    <row r="45" ht="112.5">
      <c r="B45" s="10" t="s">
        <v>198</v>
      </c>
      <c r="C45" s="10" t="s">
        <v>199</v>
      </c>
      <c r="D45" s="10" t="s">
        <v>62</v>
      </c>
      <c r="E45" s="10" t="s">
        <v>62</v>
      </c>
      <c r="F45" s="10" t="s">
        <v>62</v>
      </c>
      <c r="G45" s="10" t="s">
        <v>62</v>
      </c>
      <c r="H45" s="10" t="s">
        <v>62</v>
      </c>
      <c r="I45" s="10" t="s">
        <v>62</v>
      </c>
    </row>
    <row r="46" ht="112.5">
      <c r="B46" s="10" t="s">
        <v>200</v>
      </c>
      <c r="C46" s="10" t="s">
        <v>201</v>
      </c>
      <c r="D46" s="10" t="s">
        <v>37</v>
      </c>
      <c r="E46" s="37">
        <v>42</v>
      </c>
      <c r="F46" s="37">
        <v>42</v>
      </c>
      <c r="G46" s="10" t="s">
        <v>62</v>
      </c>
      <c r="H46" s="10" t="s">
        <v>62</v>
      </c>
      <c r="I46" s="10"/>
    </row>
    <row r="47" ht="112.5">
      <c r="B47" s="10" t="s">
        <v>202</v>
      </c>
      <c r="C47" s="10" t="s">
        <v>203</v>
      </c>
      <c r="D47" s="10" t="s">
        <v>62</v>
      </c>
      <c r="E47" s="10" t="s">
        <v>62</v>
      </c>
      <c r="F47" s="10" t="s">
        <v>62</v>
      </c>
      <c r="G47" s="36">
        <v>45657</v>
      </c>
      <c r="H47" s="10" t="s">
        <v>127</v>
      </c>
      <c r="I47" s="10"/>
    </row>
    <row r="48" ht="187.5">
      <c r="B48" s="10" t="s">
        <v>204</v>
      </c>
      <c r="C48" s="10" t="s">
        <v>205</v>
      </c>
      <c r="D48" s="10" t="s">
        <v>37</v>
      </c>
      <c r="E48" s="10">
        <v>0.75900000000000001</v>
      </c>
      <c r="F48" s="10">
        <v>0.75900000000000001</v>
      </c>
      <c r="G48" s="10" t="s">
        <v>62</v>
      </c>
      <c r="H48" s="10" t="s">
        <v>62</v>
      </c>
      <c r="I48" s="10"/>
    </row>
    <row r="49" ht="93.75">
      <c r="B49" s="10" t="s">
        <v>206</v>
      </c>
      <c r="C49" s="10" t="s">
        <v>207</v>
      </c>
      <c r="D49" s="10" t="s">
        <v>62</v>
      </c>
      <c r="E49" s="10" t="s">
        <v>62</v>
      </c>
      <c r="F49" s="10" t="s">
        <v>62</v>
      </c>
      <c r="G49" s="38">
        <v>45383</v>
      </c>
      <c r="H49" s="37" t="s">
        <v>127</v>
      </c>
      <c r="I49" s="37"/>
    </row>
    <row r="50" ht="150">
      <c r="B50" s="10" t="s">
        <v>208</v>
      </c>
      <c r="C50" s="10" t="s">
        <v>209</v>
      </c>
      <c r="D50" s="10" t="s">
        <v>62</v>
      </c>
      <c r="E50" s="10" t="s">
        <v>62</v>
      </c>
      <c r="F50" s="10" t="s">
        <v>62</v>
      </c>
      <c r="G50" s="38">
        <v>45657</v>
      </c>
      <c r="H50" s="37" t="s">
        <v>127</v>
      </c>
      <c r="I50" s="37"/>
    </row>
    <row r="51" ht="150">
      <c r="B51" s="10" t="s">
        <v>210</v>
      </c>
      <c r="C51" s="10" t="s">
        <v>211</v>
      </c>
      <c r="D51" s="10" t="s">
        <v>62</v>
      </c>
      <c r="E51" s="10">
        <v>28</v>
      </c>
      <c r="F51" s="10">
        <v>28</v>
      </c>
      <c r="G51" s="38" t="s">
        <v>62</v>
      </c>
      <c r="H51" s="37" t="s">
        <v>62</v>
      </c>
      <c r="I51" s="37"/>
    </row>
    <row r="52" ht="150">
      <c r="B52" s="10" t="s">
        <v>212</v>
      </c>
      <c r="C52" s="10" t="s">
        <v>209</v>
      </c>
      <c r="D52" s="10" t="s">
        <v>62</v>
      </c>
      <c r="E52" s="10" t="s">
        <v>62</v>
      </c>
      <c r="F52" s="10" t="s">
        <v>62</v>
      </c>
      <c r="G52" s="38">
        <v>45657</v>
      </c>
      <c r="H52" s="37" t="s">
        <v>127</v>
      </c>
      <c r="I52" s="37"/>
    </row>
    <row r="53" ht="75">
      <c r="B53" s="10" t="s">
        <v>213</v>
      </c>
      <c r="C53" s="10" t="s">
        <v>214</v>
      </c>
      <c r="D53" s="10" t="s">
        <v>62</v>
      </c>
      <c r="E53" s="10" t="s">
        <v>62</v>
      </c>
      <c r="F53" s="10" t="s">
        <v>62</v>
      </c>
      <c r="G53" s="10" t="s">
        <v>62</v>
      </c>
      <c r="H53" s="10" t="s">
        <v>62</v>
      </c>
      <c r="I53" s="10" t="s">
        <v>62</v>
      </c>
    </row>
    <row r="54" ht="112.5">
      <c r="B54" s="10" t="s">
        <v>215</v>
      </c>
      <c r="C54" s="10" t="s">
        <v>216</v>
      </c>
      <c r="D54" s="10" t="s">
        <v>14</v>
      </c>
      <c r="E54" s="10">
        <v>100</v>
      </c>
      <c r="F54" s="10">
        <v>100</v>
      </c>
      <c r="G54" s="10" t="s">
        <v>62</v>
      </c>
      <c r="H54" s="10" t="s">
        <v>62</v>
      </c>
      <c r="I54" s="37"/>
    </row>
    <row r="55" ht="112.5">
      <c r="B55" s="10" t="s">
        <v>217</v>
      </c>
      <c r="C55" s="10" t="s">
        <v>218</v>
      </c>
      <c r="D55" s="10" t="s">
        <v>62</v>
      </c>
      <c r="E55" s="10" t="s">
        <v>62</v>
      </c>
      <c r="F55" s="10" t="s">
        <v>62</v>
      </c>
      <c r="G55" s="36">
        <v>45566</v>
      </c>
      <c r="H55" s="10" t="s">
        <v>127</v>
      </c>
      <c r="I55" s="37"/>
    </row>
    <row r="56" ht="93.75">
      <c r="B56" s="10" t="s">
        <v>219</v>
      </c>
      <c r="C56" s="10" t="s">
        <v>220</v>
      </c>
      <c r="D56" s="10" t="s">
        <v>62</v>
      </c>
      <c r="E56" s="10" t="s">
        <v>62</v>
      </c>
      <c r="F56" s="10" t="s">
        <v>62</v>
      </c>
      <c r="G56" s="36">
        <v>45646</v>
      </c>
      <c r="H56" s="10" t="s">
        <v>127</v>
      </c>
      <c r="I56" s="37"/>
    </row>
    <row r="57" ht="112.5">
      <c r="B57" s="10" t="s">
        <v>221</v>
      </c>
      <c r="C57" s="10" t="s">
        <v>222</v>
      </c>
      <c r="D57" s="10" t="s">
        <v>62</v>
      </c>
      <c r="E57" s="10" t="s">
        <v>62</v>
      </c>
      <c r="F57" s="10" t="s">
        <v>62</v>
      </c>
      <c r="G57" s="36" t="s">
        <v>223</v>
      </c>
      <c r="H57" s="37" t="s">
        <v>224</v>
      </c>
      <c r="I57" s="37"/>
    </row>
    <row r="58" ht="112.5">
      <c r="B58" s="10" t="s">
        <v>225</v>
      </c>
      <c r="C58" s="10" t="s">
        <v>226</v>
      </c>
      <c r="D58" s="10" t="s">
        <v>14</v>
      </c>
      <c r="E58" s="37">
        <v>77</v>
      </c>
      <c r="F58" s="37">
        <v>77</v>
      </c>
      <c r="G58" s="10" t="s">
        <v>62</v>
      </c>
      <c r="H58" s="10" t="s">
        <v>62</v>
      </c>
      <c r="I58" s="37"/>
    </row>
    <row r="59" ht="262.5">
      <c r="B59" s="10" t="s">
        <v>227</v>
      </c>
      <c r="C59" s="10" t="s">
        <v>228</v>
      </c>
      <c r="D59" s="10" t="s">
        <v>62</v>
      </c>
      <c r="E59" s="10" t="s">
        <v>62</v>
      </c>
      <c r="F59" s="10" t="s">
        <v>62</v>
      </c>
      <c r="G59" s="10" t="s">
        <v>229</v>
      </c>
      <c r="H59" s="37" t="s">
        <v>230</v>
      </c>
      <c r="I59" s="37"/>
    </row>
    <row r="60" ht="262.5">
      <c r="B60" s="10" t="s">
        <v>231</v>
      </c>
      <c r="C60" s="10" t="s">
        <v>232</v>
      </c>
      <c r="D60" s="10" t="s">
        <v>62</v>
      </c>
      <c r="E60" s="10" t="s">
        <v>62</v>
      </c>
      <c r="F60" s="10" t="s">
        <v>62</v>
      </c>
      <c r="G60" s="10" t="s">
        <v>233</v>
      </c>
      <c r="H60" s="37" t="s">
        <v>234</v>
      </c>
      <c r="I60" s="37"/>
    </row>
    <row r="61" ht="131.25">
      <c r="B61" s="10" t="s">
        <v>235</v>
      </c>
      <c r="C61" s="10" t="s">
        <v>236</v>
      </c>
      <c r="D61" s="10" t="s">
        <v>62</v>
      </c>
      <c r="E61" s="10" t="s">
        <v>62</v>
      </c>
      <c r="F61" s="10" t="s">
        <v>62</v>
      </c>
      <c r="G61" s="10" t="s">
        <v>62</v>
      </c>
      <c r="H61" s="37" t="s">
        <v>62</v>
      </c>
      <c r="I61" s="37" t="s">
        <v>62</v>
      </c>
    </row>
    <row r="62" ht="93.75">
      <c r="B62" s="10" t="s">
        <v>237</v>
      </c>
      <c r="C62" s="10" t="s">
        <v>238</v>
      </c>
      <c r="D62" s="10" t="s">
        <v>16</v>
      </c>
      <c r="E62" s="10">
        <v>46</v>
      </c>
      <c r="F62" s="10">
        <v>46</v>
      </c>
      <c r="G62" s="10" t="s">
        <v>62</v>
      </c>
      <c r="H62" s="37" t="s">
        <v>62</v>
      </c>
      <c r="I62" s="37"/>
    </row>
    <row r="63" ht="75">
      <c r="B63" s="10" t="s">
        <v>239</v>
      </c>
      <c r="C63" s="10" t="s">
        <v>240</v>
      </c>
      <c r="D63" s="10" t="s">
        <v>62</v>
      </c>
      <c r="E63" s="10" t="s">
        <v>62</v>
      </c>
      <c r="F63" s="10" t="s">
        <v>62</v>
      </c>
      <c r="G63" s="36">
        <v>45536</v>
      </c>
      <c r="H63" s="37" t="s">
        <v>127</v>
      </c>
      <c r="I63" s="37"/>
    </row>
    <row r="64" ht="37.5">
      <c r="B64" s="10" t="s">
        <v>241</v>
      </c>
      <c r="C64" s="10" t="s">
        <v>195</v>
      </c>
      <c r="D64" s="10" t="s">
        <v>62</v>
      </c>
      <c r="E64" s="10" t="s">
        <v>62</v>
      </c>
      <c r="F64" s="10" t="s">
        <v>62</v>
      </c>
      <c r="G64" s="36">
        <v>45654</v>
      </c>
      <c r="H64" s="37" t="s">
        <v>127</v>
      </c>
      <c r="I64" s="37"/>
    </row>
    <row r="65" ht="34.5">
      <c r="B65" s="10" t="s">
        <v>242</v>
      </c>
      <c r="C65" s="10" t="s">
        <v>243</v>
      </c>
      <c r="D65" s="10" t="s">
        <v>62</v>
      </c>
      <c r="E65" s="37" t="s">
        <v>62</v>
      </c>
      <c r="F65" s="37" t="s">
        <v>62</v>
      </c>
      <c r="G65" s="37" t="s">
        <v>62</v>
      </c>
      <c r="H65" s="37" t="s">
        <v>62</v>
      </c>
      <c r="I65" s="37" t="s">
        <v>62</v>
      </c>
    </row>
    <row r="66" ht="69">
      <c r="B66" s="10" t="s">
        <v>244</v>
      </c>
      <c r="C66" s="10" t="s">
        <v>245</v>
      </c>
      <c r="D66" s="10" t="s">
        <v>62</v>
      </c>
      <c r="E66" s="37" t="s">
        <v>62</v>
      </c>
      <c r="F66" s="37" t="s">
        <v>62</v>
      </c>
      <c r="G66" s="37" t="s">
        <v>62</v>
      </c>
      <c r="H66" s="37" t="s">
        <v>62</v>
      </c>
      <c r="I66" s="37" t="s">
        <v>62</v>
      </c>
    </row>
    <row r="67" ht="120.75">
      <c r="B67" s="10" t="s">
        <v>246</v>
      </c>
      <c r="C67" s="10" t="s">
        <v>247</v>
      </c>
      <c r="D67" s="10" t="s">
        <v>14</v>
      </c>
      <c r="E67" s="37" t="s">
        <v>35</v>
      </c>
      <c r="F67" s="37" t="s">
        <v>35</v>
      </c>
      <c r="G67" s="37" t="s">
        <v>62</v>
      </c>
      <c r="H67" s="37" t="s">
        <v>62</v>
      </c>
      <c r="I67" s="37" t="s">
        <v>248</v>
      </c>
    </row>
    <row r="68" ht="172.5">
      <c r="B68" s="10" t="s">
        <v>249</v>
      </c>
      <c r="C68" s="10" t="s">
        <v>250</v>
      </c>
      <c r="D68" s="10" t="s">
        <v>62</v>
      </c>
      <c r="E68" s="10" t="s">
        <v>62</v>
      </c>
      <c r="F68" s="10" t="s">
        <v>62</v>
      </c>
      <c r="G68" s="38" t="s">
        <v>35</v>
      </c>
      <c r="H68" s="37" t="s">
        <v>251</v>
      </c>
      <c r="I68" s="37"/>
    </row>
    <row r="69" ht="103.5">
      <c r="B69" s="10" t="s">
        <v>252</v>
      </c>
      <c r="C69" s="10" t="s">
        <v>253</v>
      </c>
      <c r="D69" s="10" t="s">
        <v>14</v>
      </c>
      <c r="E69" s="37">
        <v>100</v>
      </c>
      <c r="F69" s="37">
        <v>100</v>
      </c>
      <c r="G69" s="10" t="s">
        <v>62</v>
      </c>
      <c r="H69" s="10" t="s">
        <v>62</v>
      </c>
      <c r="I69" s="37"/>
    </row>
    <row r="70" ht="224.25">
      <c r="B70" s="10" t="s">
        <v>254</v>
      </c>
      <c r="C70" s="10" t="s">
        <v>255</v>
      </c>
      <c r="D70" s="10" t="s">
        <v>62</v>
      </c>
      <c r="E70" s="10" t="s">
        <v>62</v>
      </c>
      <c r="F70" s="10" t="s">
        <v>62</v>
      </c>
      <c r="G70" s="38" t="s">
        <v>256</v>
      </c>
      <c r="H70" s="37" t="s">
        <v>257</v>
      </c>
      <c r="I70" s="37"/>
    </row>
    <row r="71" ht="86.25">
      <c r="B71" s="10" t="s">
        <v>258</v>
      </c>
      <c r="C71" s="10" t="s">
        <v>259</v>
      </c>
      <c r="D71" s="10" t="s">
        <v>62</v>
      </c>
      <c r="E71" s="10" t="s">
        <v>62</v>
      </c>
      <c r="F71" s="10" t="s">
        <v>62</v>
      </c>
      <c r="G71" s="10" t="s">
        <v>62</v>
      </c>
      <c r="H71" s="10" t="s">
        <v>62</v>
      </c>
      <c r="I71" s="10" t="s">
        <v>62</v>
      </c>
    </row>
    <row r="72" ht="86.25">
      <c r="B72" s="10" t="s">
        <v>260</v>
      </c>
      <c r="C72" s="10" t="s">
        <v>261</v>
      </c>
      <c r="D72" s="10" t="s">
        <v>14</v>
      </c>
      <c r="E72" s="37">
        <v>100</v>
      </c>
      <c r="F72" s="37">
        <v>100</v>
      </c>
      <c r="G72" s="37" t="s">
        <v>62</v>
      </c>
      <c r="H72" s="37" t="s">
        <v>62</v>
      </c>
      <c r="I72" s="37"/>
    </row>
    <row r="73" ht="86.25">
      <c r="B73" s="10" t="s">
        <v>262</v>
      </c>
      <c r="C73" s="10" t="s">
        <v>263</v>
      </c>
      <c r="D73" s="10" t="s">
        <v>62</v>
      </c>
      <c r="E73" s="10" t="s">
        <v>62</v>
      </c>
      <c r="F73" s="10" t="s">
        <v>62</v>
      </c>
      <c r="G73" s="10" t="s">
        <v>182</v>
      </c>
      <c r="H73" s="37" t="s">
        <v>127</v>
      </c>
      <c r="I73" s="37"/>
    </row>
    <row r="74" ht="258.75">
      <c r="B74" s="10" t="s">
        <v>264</v>
      </c>
      <c r="C74" s="10" t="s">
        <v>265</v>
      </c>
      <c r="D74" s="10" t="s">
        <v>14</v>
      </c>
      <c r="E74" s="37">
        <v>100</v>
      </c>
      <c r="F74" s="37">
        <v>100</v>
      </c>
      <c r="G74" s="10" t="s">
        <v>62</v>
      </c>
      <c r="H74" s="10" t="s">
        <v>62</v>
      </c>
      <c r="I74" s="37"/>
    </row>
    <row r="75" s="39" customFormat="1" ht="86.25">
      <c r="B75" s="37" t="s">
        <v>266</v>
      </c>
      <c r="C75" s="37" t="s">
        <v>267</v>
      </c>
      <c r="D75" s="37" t="s">
        <v>62</v>
      </c>
      <c r="E75" s="37" t="s">
        <v>62</v>
      </c>
      <c r="F75" s="37" t="s">
        <v>62</v>
      </c>
      <c r="G75" s="37" t="s">
        <v>268</v>
      </c>
      <c r="H75" s="37"/>
      <c r="I75" s="37"/>
    </row>
    <row r="76" ht="8.25" customHeight="1"/>
  </sheetData>
  <mergeCells count="1">
    <mergeCell ref="B2:I2"/>
  </mergeCells>
  <printOptions headings="0" gridLines="0"/>
  <pageMargins left="0.69999999999999996" right="0.69999999999999996" top="0.75" bottom="0.75" header="0.29999999999999999" footer="0.29999999999999999"/>
  <pageSetup paperSize="9" scale="42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eado</cp:lastModifiedBy>
  <cp:revision>6</cp:revision>
  <dcterms:created xsi:type="dcterms:W3CDTF">2006-09-16T00:00:00Z</dcterms:created>
  <dcterms:modified xsi:type="dcterms:W3CDTF">2025-04-07T06:55:46Z</dcterms:modified>
</cp:coreProperties>
</file>