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4.100\управления\Городская среда\Государственная программа 2023-2030\Программа\минфин\"/>
    </mc:Choice>
  </mc:AlternateContent>
  <bookViews>
    <workbookView xWindow="0" yWindow="0" windowWidth="28800" windowHeight="11730" activeTab="1"/>
  </bookViews>
  <sheets>
    <sheet name="фо" sheetId="1" r:id="rId1"/>
    <sheet name="фо за счет фб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/>
  <c r="G10" i="2"/>
  <c r="H10" i="2"/>
  <c r="I10" i="2"/>
  <c r="J10" i="2"/>
  <c r="K10" i="2"/>
  <c r="L10" i="2"/>
  <c r="D10" i="2"/>
  <c r="E9" i="2"/>
  <c r="F9" i="2"/>
  <c r="G9" i="2"/>
  <c r="H9" i="2"/>
  <c r="I9" i="2"/>
  <c r="J9" i="2"/>
  <c r="K9" i="2"/>
  <c r="D9" i="2"/>
  <c r="E8" i="2"/>
  <c r="F8" i="2"/>
  <c r="G8" i="2"/>
  <c r="H8" i="2"/>
  <c r="I8" i="2"/>
  <c r="J8" i="2"/>
  <c r="K8" i="2"/>
  <c r="D8" i="2"/>
  <c r="E7" i="2"/>
  <c r="F7" i="2"/>
  <c r="G7" i="2"/>
  <c r="H7" i="2"/>
  <c r="I7" i="2"/>
  <c r="J7" i="2"/>
  <c r="K7" i="2"/>
  <c r="D7" i="2"/>
  <c r="E21" i="2"/>
  <c r="F21" i="2"/>
  <c r="G21" i="2"/>
  <c r="H21" i="2"/>
  <c r="I21" i="2"/>
  <c r="J21" i="2"/>
  <c r="K21" i="2"/>
  <c r="D21" i="2"/>
  <c r="E16" i="2"/>
  <c r="E6" i="2" s="1"/>
  <c r="F16" i="2"/>
  <c r="G16" i="2"/>
  <c r="G6" i="2" s="1"/>
  <c r="H16" i="2"/>
  <c r="I16" i="2"/>
  <c r="J16" i="2"/>
  <c r="K16" i="2"/>
  <c r="D16" i="2"/>
  <c r="E11" i="2"/>
  <c r="F11" i="2"/>
  <c r="G11" i="2"/>
  <c r="H11" i="2"/>
  <c r="I11" i="2"/>
  <c r="J11" i="2"/>
  <c r="K11" i="2"/>
  <c r="D11" i="2"/>
  <c r="I6" i="2"/>
  <c r="K6" i="2"/>
  <c r="L22" i="2"/>
  <c r="L21" i="2" s="1"/>
  <c r="L23" i="2"/>
  <c r="L24" i="2"/>
  <c r="L25" i="2"/>
  <c r="L17" i="2"/>
  <c r="L16" i="2" s="1"/>
  <c r="L18" i="2"/>
  <c r="L19" i="2"/>
  <c r="L20" i="2"/>
  <c r="L14" i="2"/>
  <c r="L9" i="2" s="1"/>
  <c r="L15" i="2"/>
  <c r="L13" i="2"/>
  <c r="L8" i="2" s="1"/>
  <c r="L12" i="2"/>
  <c r="L11" i="2" s="1"/>
  <c r="L7" i="2" l="1"/>
  <c r="H6" i="2"/>
  <c r="L6" i="2"/>
  <c r="J6" i="2"/>
  <c r="F6" i="2"/>
  <c r="D6" i="2"/>
  <c r="G8" i="1" l="1"/>
  <c r="H8" i="1"/>
  <c r="I8" i="1"/>
  <c r="J8" i="1"/>
  <c r="K8" i="1"/>
  <c r="L8" i="1"/>
  <c r="M8" i="1"/>
  <c r="F8" i="1"/>
  <c r="N14" i="1"/>
  <c r="N12" i="1" l="1"/>
  <c r="N13" i="1"/>
  <c r="N8" i="1" s="1"/>
  <c r="G9" i="1"/>
  <c r="H9" i="1"/>
  <c r="I9" i="1"/>
  <c r="J9" i="1"/>
  <c r="K9" i="1"/>
  <c r="L9" i="1"/>
  <c r="M9" i="1"/>
  <c r="F9" i="1"/>
  <c r="F7" i="1" s="1"/>
  <c r="N11" i="1"/>
  <c r="N10" i="1"/>
  <c r="J7" i="1" l="1"/>
  <c r="J6" i="1" s="1"/>
  <c r="I7" i="1"/>
  <c r="I6" i="1" s="1"/>
  <c r="G7" i="1"/>
  <c r="G6" i="1" s="1"/>
  <c r="K7" i="1"/>
  <c r="K6" i="1" s="1"/>
  <c r="L7" i="1"/>
  <c r="L6" i="1" s="1"/>
  <c r="M7" i="1"/>
  <c r="M6" i="1" s="1"/>
  <c r="F6" i="1"/>
  <c r="H7" i="1"/>
  <c r="H6" i="1" s="1"/>
  <c r="N9" i="1"/>
  <c r="N7" i="1" l="1"/>
  <c r="N6" i="1" s="1"/>
</calcChain>
</file>

<file path=xl/sharedStrings.xml><?xml version="1.0" encoding="utf-8"?>
<sst xmlns="http://schemas.openxmlformats.org/spreadsheetml/2006/main" count="89" uniqueCount="46">
  <si>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</si>
  <si>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</si>
  <si>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ГРБС</t>
  </si>
  <si>
    <t>ЦСР</t>
  </si>
  <si>
    <t>Объем финансового обеспечения по годам реализации, тыс. рублей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</si>
  <si>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</si>
  <si>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</si>
  <si>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</si>
  <si>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</si>
  <si>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</si>
  <si>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</si>
  <si>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</si>
  <si>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</si>
  <si>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Всего</t>
  </si>
  <si>
    <t>Государственная программа "Формирование комфортной городской среды в Оренбургской области"</t>
  </si>
  <si>
    <t>всего, в том числе:</t>
  </si>
  <si>
    <t>минстрой</t>
  </si>
  <si>
    <t>минархитектуры</t>
  </si>
  <si>
    <t>1.</t>
  </si>
  <si>
    <t>2.</t>
  </si>
  <si>
    <t>Региональный проект "Формирование комфортной городской среды (Оренбургская область)"</t>
  </si>
  <si>
    <t>Х</t>
  </si>
  <si>
    <t>26 1 F2 55550</t>
  </si>
  <si>
    <t>26 1 F2 54240</t>
  </si>
  <si>
    <t>26 1 F2 W4240</t>
  </si>
  <si>
    <t>26 1 F2 00000</t>
  </si>
  <si>
    <t>Комплекс процессных мероприятий «Пространственное развитие территорий населенных пунктов и формирование рациональной планировочной структуры городов»</t>
  </si>
  <si>
    <t>3.</t>
  </si>
  <si>
    <t>26 4 01 94620</t>
  </si>
  <si>
    <t>4.</t>
  </si>
  <si>
    <t xml:space="preserve"> </t>
  </si>
  <si>
    <t>26 4 02 81660</t>
  </si>
  <si>
    <t>Источник финансового обеспечения</t>
  </si>
  <si>
    <t>(всего), в том числе: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</si>
  <si>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</si>
  <si>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</si>
  <si>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</si>
  <si>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</si>
  <si>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Наименование государственной программы, структурного элемента государственной программы</t>
  </si>
  <si>
    <t>№
п/п</t>
  </si>
  <si>
    <t>Связь с иными государствен-ными программами Оренбургской области</t>
  </si>
  <si>
    <t>Информация о бюджетных ассигнованиях на реализацию государственной программы «Формирование комфортной городской среды в Оренбургской области»</t>
  </si>
  <si>
    <t>Информация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 «Формирование комфортной городской среды в Оренбургской области»</t>
  </si>
  <si>
    <t xml:space="preserve">Приложение № 5 
к Протоколу заседания управляющего
совета государственной программы
«Формирование комфортной городской
среды в Оренбургской области»
</t>
  </si>
  <si>
    <t>Приложение № 4 
к Протоколу заседания управляющего
совета государственной программы
«Формирование комфортной городской
среды в Оренбургской области»</t>
  </si>
  <si>
    <t>Комплекс процессных мероприятий «Создание комфортной городской среды территорий опережающего социально-экономического развития территорий»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</si>
</sst>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13" workbookViewId="0">
      <selection activeCell="F13" sqref="F13"/>
    </sheetView>
  </sheetViews>
  <sheetFormatPr defaultRowHeight="15" x14ac:dyDescent="0.25"/>
  <cols>
    <col min="1" max="1" width="6.7109375" customWidth="1"/>
    <col min="2" max="2" width="31.7109375" customWidth="1"/>
    <col min="3" max="3" width="21.85546875" customWidth="1"/>
    <col min="4" max="4" width="10.28515625" customWidth="1"/>
    <col min="5" max="5" width="21.28515625" customWidth="1"/>
    <col min="6" max="14" width="12.28515625" customWidth="1"/>
    <col min="15" max="15" width="16" customWidth="1"/>
  </cols>
  <sheetData>
    <row r="1" spans="1:15" ht="94.5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3" t="s">
        <v>44</v>
      </c>
      <c r="M1" s="14"/>
      <c r="N1" s="14"/>
      <c r="O1" s="14"/>
    </row>
    <row r="2" spans="1:15" ht="18.75" x14ac:dyDescent="0.3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75" customHeight="1" x14ac:dyDescent="0.25">
      <c r="A4" s="16" t="s">
        <v>39</v>
      </c>
      <c r="B4" s="16" t="s">
        <v>38</v>
      </c>
      <c r="C4" s="16" t="s">
        <v>0</v>
      </c>
      <c r="D4" s="18" t="s">
        <v>1</v>
      </c>
      <c r="E4" s="18"/>
      <c r="F4" s="18" t="s">
        <v>4</v>
      </c>
      <c r="G4" s="18"/>
      <c r="H4" s="18"/>
      <c r="I4" s="18"/>
      <c r="J4" s="18"/>
      <c r="K4" s="18"/>
      <c r="L4" s="18"/>
      <c r="M4" s="18"/>
      <c r="N4" s="18"/>
      <c r="O4" s="16" t="s">
        <v>40</v>
      </c>
    </row>
    <row r="5" spans="1:15" ht="32.25" customHeight="1" x14ac:dyDescent="0.25">
      <c r="A5" s="18"/>
      <c r="B5" s="16"/>
      <c r="C5" s="16"/>
      <c r="D5" s="3" t="s">
        <v>2</v>
      </c>
      <c r="E5" s="3" t="s">
        <v>3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16"/>
    </row>
    <row r="6" spans="1:15" ht="27" customHeight="1" x14ac:dyDescent="0.25">
      <c r="A6" s="18" t="s">
        <v>18</v>
      </c>
      <c r="B6" s="17" t="s">
        <v>14</v>
      </c>
      <c r="C6" s="4" t="s">
        <v>15</v>
      </c>
      <c r="D6" s="3" t="s">
        <v>21</v>
      </c>
      <c r="E6" s="3" t="s">
        <v>21</v>
      </c>
      <c r="F6" s="5">
        <f>F7+F8</f>
        <v>1360209.4</v>
      </c>
      <c r="G6" s="5">
        <f t="shared" ref="G6:N6" si="0">G7+G8</f>
        <v>628918.6</v>
      </c>
      <c r="H6" s="5">
        <f t="shared" si="0"/>
        <v>15086.5</v>
      </c>
      <c r="I6" s="5">
        <f t="shared" si="0"/>
        <v>15086.5</v>
      </c>
      <c r="J6" s="5">
        <f t="shared" si="0"/>
        <v>15086.5</v>
      </c>
      <c r="K6" s="5">
        <f t="shared" si="0"/>
        <v>15086.5</v>
      </c>
      <c r="L6" s="5">
        <f t="shared" si="0"/>
        <v>15086.5</v>
      </c>
      <c r="M6" s="5">
        <f t="shared" si="0"/>
        <v>15086.5</v>
      </c>
      <c r="N6" s="5">
        <f t="shared" si="0"/>
        <v>2079647</v>
      </c>
      <c r="O6" s="6"/>
    </row>
    <row r="7" spans="1:15" ht="26.25" customHeight="1" x14ac:dyDescent="0.25">
      <c r="A7" s="18"/>
      <c r="B7" s="17"/>
      <c r="C7" s="4" t="s">
        <v>16</v>
      </c>
      <c r="D7" s="3">
        <v>851</v>
      </c>
      <c r="E7" s="3" t="s">
        <v>21</v>
      </c>
      <c r="F7" s="5">
        <f>F9+F14</f>
        <v>1345122.9</v>
      </c>
      <c r="G7" s="5">
        <f t="shared" ref="G7:N7" si="1">G9+G14</f>
        <v>613832.1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5">
        <f t="shared" si="1"/>
        <v>0</v>
      </c>
      <c r="L7" s="5">
        <f t="shared" si="1"/>
        <v>0</v>
      </c>
      <c r="M7" s="5">
        <f t="shared" si="1"/>
        <v>0</v>
      </c>
      <c r="N7" s="5">
        <f t="shared" si="1"/>
        <v>1958955</v>
      </c>
      <c r="O7" s="6"/>
    </row>
    <row r="8" spans="1:15" ht="28.5" customHeight="1" x14ac:dyDescent="0.25">
      <c r="A8" s="18"/>
      <c r="B8" s="17"/>
      <c r="C8" s="4" t="s">
        <v>17</v>
      </c>
      <c r="D8" s="3">
        <v>827</v>
      </c>
      <c r="E8" s="3" t="s">
        <v>21</v>
      </c>
      <c r="F8" s="5">
        <f>F13</f>
        <v>15086.5</v>
      </c>
      <c r="G8" s="5">
        <f t="shared" ref="G8:N8" si="2">G13</f>
        <v>15086.5</v>
      </c>
      <c r="H8" s="5">
        <f t="shared" si="2"/>
        <v>15086.5</v>
      </c>
      <c r="I8" s="5">
        <f t="shared" si="2"/>
        <v>15086.5</v>
      </c>
      <c r="J8" s="5">
        <f t="shared" si="2"/>
        <v>15086.5</v>
      </c>
      <c r="K8" s="5">
        <f t="shared" si="2"/>
        <v>15086.5</v>
      </c>
      <c r="L8" s="5">
        <f t="shared" si="2"/>
        <v>15086.5</v>
      </c>
      <c r="M8" s="5">
        <f t="shared" si="2"/>
        <v>15086.5</v>
      </c>
      <c r="N8" s="5">
        <f t="shared" si="2"/>
        <v>120692</v>
      </c>
      <c r="O8" s="5"/>
    </row>
    <row r="9" spans="1:15" ht="28.5" customHeight="1" x14ac:dyDescent="0.25">
      <c r="A9" s="18" t="s">
        <v>19</v>
      </c>
      <c r="B9" s="17" t="s">
        <v>20</v>
      </c>
      <c r="C9" s="19" t="s">
        <v>16</v>
      </c>
      <c r="D9" s="3">
        <v>851</v>
      </c>
      <c r="E9" s="3" t="s">
        <v>25</v>
      </c>
      <c r="F9" s="5">
        <f>SUM(F10:F12)</f>
        <v>924492.9</v>
      </c>
      <c r="G9" s="5">
        <f t="shared" ref="G9:N9" si="3">SUM(G10:G12)</f>
        <v>613832.1</v>
      </c>
      <c r="H9" s="5">
        <f t="shared" si="3"/>
        <v>0</v>
      </c>
      <c r="I9" s="5">
        <f t="shared" si="3"/>
        <v>0</v>
      </c>
      <c r="J9" s="5">
        <f t="shared" si="3"/>
        <v>0</v>
      </c>
      <c r="K9" s="5">
        <f t="shared" si="3"/>
        <v>0</v>
      </c>
      <c r="L9" s="5">
        <f t="shared" si="3"/>
        <v>0</v>
      </c>
      <c r="M9" s="5">
        <f t="shared" si="3"/>
        <v>0</v>
      </c>
      <c r="N9" s="5">
        <f t="shared" si="3"/>
        <v>1538325</v>
      </c>
      <c r="O9" s="6"/>
    </row>
    <row r="10" spans="1:15" ht="30.75" customHeight="1" x14ac:dyDescent="0.25">
      <c r="A10" s="18"/>
      <c r="B10" s="17"/>
      <c r="C10" s="19"/>
      <c r="D10" s="3">
        <v>851</v>
      </c>
      <c r="E10" s="3" t="s">
        <v>22</v>
      </c>
      <c r="F10" s="5">
        <v>554492.9</v>
      </c>
      <c r="G10" s="5">
        <v>613832.1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f>SUM(F10:M10)</f>
        <v>1168325</v>
      </c>
      <c r="O10" s="6"/>
    </row>
    <row r="11" spans="1:15" ht="24" customHeight="1" x14ac:dyDescent="0.25">
      <c r="A11" s="18"/>
      <c r="B11" s="17"/>
      <c r="C11" s="19"/>
      <c r="D11" s="3">
        <v>851</v>
      </c>
      <c r="E11" s="3" t="s">
        <v>23</v>
      </c>
      <c r="F11" s="5">
        <v>250000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f>SUM(F11:M11)</f>
        <v>250000</v>
      </c>
      <c r="O11" s="6"/>
    </row>
    <row r="12" spans="1:15" ht="30" customHeight="1" x14ac:dyDescent="0.25">
      <c r="A12" s="18"/>
      <c r="B12" s="17"/>
      <c r="C12" s="19"/>
      <c r="D12" s="3">
        <v>851</v>
      </c>
      <c r="E12" s="3" t="s">
        <v>24</v>
      </c>
      <c r="F12" s="5">
        <v>120000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f t="shared" ref="N12:N14" si="4">SUM(F12:M12)</f>
        <v>120000</v>
      </c>
      <c r="O12" s="6"/>
    </row>
    <row r="13" spans="1:15" ht="110.25" x14ac:dyDescent="0.25">
      <c r="A13" s="3" t="s">
        <v>27</v>
      </c>
      <c r="B13" s="7" t="s">
        <v>26</v>
      </c>
      <c r="C13" s="4" t="s">
        <v>17</v>
      </c>
      <c r="D13" s="3">
        <v>827</v>
      </c>
      <c r="E13" s="3" t="s">
        <v>28</v>
      </c>
      <c r="F13" s="5">
        <v>15086.5</v>
      </c>
      <c r="G13" s="5">
        <v>15086.5</v>
      </c>
      <c r="H13" s="5">
        <v>15086.5</v>
      </c>
      <c r="I13" s="5">
        <v>15086.5</v>
      </c>
      <c r="J13" s="5">
        <v>15086.5</v>
      </c>
      <c r="K13" s="5">
        <v>15086.5</v>
      </c>
      <c r="L13" s="5">
        <v>15086.5</v>
      </c>
      <c r="M13" s="5">
        <v>15086.5</v>
      </c>
      <c r="N13" s="5">
        <f t="shared" si="4"/>
        <v>120692</v>
      </c>
      <c r="O13" s="6"/>
    </row>
    <row r="14" spans="1:15" ht="94.5" x14ac:dyDescent="0.25">
      <c r="A14" s="3" t="s">
        <v>29</v>
      </c>
      <c r="B14" s="7" t="s">
        <v>45</v>
      </c>
      <c r="C14" s="4" t="s">
        <v>16</v>
      </c>
      <c r="D14" s="3">
        <v>851</v>
      </c>
      <c r="E14" s="3" t="s">
        <v>31</v>
      </c>
      <c r="F14" s="5">
        <v>420630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f t="shared" si="4"/>
        <v>420630</v>
      </c>
      <c r="O14" s="6"/>
    </row>
    <row r="15" spans="1:15" x14ac:dyDescent="0.25"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F16" s="1"/>
      <c r="G16" s="1"/>
      <c r="H16" s="1"/>
      <c r="I16" s="1"/>
      <c r="J16" s="1"/>
      <c r="K16" s="1"/>
      <c r="L16" s="1"/>
      <c r="M16" s="1"/>
      <c r="N16" s="1"/>
    </row>
    <row r="17" spans="6:14" x14ac:dyDescent="0.25">
      <c r="F17" s="1"/>
      <c r="G17" s="1"/>
      <c r="H17" s="1"/>
      <c r="I17" s="1"/>
      <c r="J17" s="1"/>
      <c r="K17" s="1"/>
      <c r="L17" s="1"/>
      <c r="M17" s="1"/>
      <c r="N17" s="1"/>
    </row>
    <row r="18" spans="6:14" x14ac:dyDescent="0.25">
      <c r="F18" s="1"/>
      <c r="G18" s="1"/>
      <c r="H18" s="1"/>
      <c r="I18" s="1"/>
      <c r="J18" s="1"/>
      <c r="K18" s="1"/>
      <c r="L18" s="1"/>
      <c r="M18" s="1"/>
      <c r="N18" s="1"/>
    </row>
    <row r="19" spans="6:14" x14ac:dyDescent="0.25">
      <c r="F19" s="1"/>
      <c r="G19" s="1"/>
      <c r="H19" s="1"/>
      <c r="I19" s="1"/>
      <c r="J19" s="1" t="s">
        <v>30</v>
      </c>
      <c r="K19" s="1"/>
      <c r="L19" s="1"/>
      <c r="M19" s="1"/>
      <c r="N19" s="1"/>
    </row>
  </sheetData>
  <mergeCells count="13">
    <mergeCell ref="A9:A12"/>
    <mergeCell ref="B9:B12"/>
    <mergeCell ref="C9:C12"/>
    <mergeCell ref="D4:E4"/>
    <mergeCell ref="F4:N4"/>
    <mergeCell ref="A4:A5"/>
    <mergeCell ref="B4:B5"/>
    <mergeCell ref="C4:C5"/>
    <mergeCell ref="L1:O1"/>
    <mergeCell ref="A2:O2"/>
    <mergeCell ref="O4:O5"/>
    <mergeCell ref="B6:B8"/>
    <mergeCell ref="A6:A8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topLeftCell="A13" workbookViewId="0">
      <selection activeCell="C21" sqref="C21"/>
    </sheetView>
  </sheetViews>
  <sheetFormatPr defaultRowHeight="15" x14ac:dyDescent="0.25"/>
  <cols>
    <col min="1" max="1" width="6.7109375" customWidth="1"/>
    <col min="2" max="2" width="31.7109375" customWidth="1"/>
    <col min="3" max="3" width="28.28515625" customWidth="1"/>
    <col min="4" max="12" width="12.28515625" customWidth="1"/>
    <col min="13" max="13" width="15.42578125" customWidth="1"/>
  </cols>
  <sheetData>
    <row r="1" spans="1:13" ht="104.2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20" t="s">
        <v>43</v>
      </c>
      <c r="K1" s="21"/>
      <c r="L1" s="21"/>
      <c r="M1" s="21"/>
    </row>
    <row r="2" spans="1:13" ht="59.25" customHeight="1" x14ac:dyDescent="0.3">
      <c r="A2" s="29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75" customHeight="1" x14ac:dyDescent="0.25">
      <c r="A4" s="16" t="s">
        <v>39</v>
      </c>
      <c r="B4" s="16" t="s">
        <v>38</v>
      </c>
      <c r="C4" s="16" t="s">
        <v>32</v>
      </c>
      <c r="D4" s="18" t="s">
        <v>4</v>
      </c>
      <c r="E4" s="18"/>
      <c r="F4" s="18"/>
      <c r="G4" s="18"/>
      <c r="H4" s="18"/>
      <c r="I4" s="18"/>
      <c r="J4" s="18"/>
      <c r="K4" s="18"/>
      <c r="L4" s="18"/>
      <c r="M4" s="16" t="s">
        <v>40</v>
      </c>
    </row>
    <row r="5" spans="1:13" ht="32.25" customHeight="1" x14ac:dyDescent="0.25">
      <c r="A5" s="18"/>
      <c r="B5" s="16"/>
      <c r="C5" s="16"/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16"/>
    </row>
    <row r="6" spans="1:13" ht="27" customHeight="1" x14ac:dyDescent="0.25">
      <c r="A6" s="18" t="s">
        <v>18</v>
      </c>
      <c r="B6" s="17" t="s">
        <v>14</v>
      </c>
      <c r="C6" s="10" t="s">
        <v>33</v>
      </c>
      <c r="D6" s="5">
        <f>D11+D16+D21</f>
        <v>1360209.4</v>
      </c>
      <c r="E6" s="5">
        <f t="shared" ref="E6:L6" si="0">E11+E16+E21</f>
        <v>628918.60000000009</v>
      </c>
      <c r="F6" s="5">
        <f t="shared" si="0"/>
        <v>15086.5</v>
      </c>
      <c r="G6" s="5">
        <f t="shared" si="0"/>
        <v>15086.5</v>
      </c>
      <c r="H6" s="5">
        <f t="shared" si="0"/>
        <v>15086.5</v>
      </c>
      <c r="I6" s="5">
        <f t="shared" si="0"/>
        <v>15086.5</v>
      </c>
      <c r="J6" s="5">
        <f t="shared" si="0"/>
        <v>15086.5</v>
      </c>
      <c r="K6" s="5">
        <f t="shared" si="0"/>
        <v>15086.5</v>
      </c>
      <c r="L6" s="5">
        <f t="shared" si="0"/>
        <v>2079647</v>
      </c>
      <c r="M6" s="12"/>
    </row>
    <row r="7" spans="1:13" ht="26.25" customHeight="1" x14ac:dyDescent="0.25">
      <c r="A7" s="18"/>
      <c r="B7" s="17"/>
      <c r="C7" s="10" t="s">
        <v>34</v>
      </c>
      <c r="D7" s="5">
        <f>D12+D17+D22</f>
        <v>782313.1</v>
      </c>
      <c r="E7" s="5">
        <f t="shared" ref="E7:L7" si="1">E12+E17+E22</f>
        <v>589278.80000000005</v>
      </c>
      <c r="F7" s="5">
        <f t="shared" si="1"/>
        <v>0</v>
      </c>
      <c r="G7" s="5">
        <f t="shared" si="1"/>
        <v>0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5">
        <f t="shared" si="1"/>
        <v>0</v>
      </c>
      <c r="L7" s="5">
        <f t="shared" si="1"/>
        <v>1371591.9</v>
      </c>
      <c r="M7" s="12"/>
    </row>
    <row r="8" spans="1:13" ht="26.25" customHeight="1" x14ac:dyDescent="0.25">
      <c r="A8" s="18"/>
      <c r="B8" s="17"/>
      <c r="C8" s="10" t="s">
        <v>35</v>
      </c>
      <c r="D8" s="5">
        <f>D13+D18+D23</f>
        <v>577896.30000000005</v>
      </c>
      <c r="E8" s="5">
        <f t="shared" ref="E8:L8" si="2">E13+E18+E23</f>
        <v>39639.800000000003</v>
      </c>
      <c r="F8" s="5">
        <f t="shared" si="2"/>
        <v>15086.5</v>
      </c>
      <c r="G8" s="5">
        <f t="shared" si="2"/>
        <v>15086.5</v>
      </c>
      <c r="H8" s="5">
        <f t="shared" si="2"/>
        <v>15086.5</v>
      </c>
      <c r="I8" s="5">
        <f t="shared" si="2"/>
        <v>15086.5</v>
      </c>
      <c r="J8" s="5">
        <f t="shared" si="2"/>
        <v>15086.5</v>
      </c>
      <c r="K8" s="5">
        <f t="shared" si="2"/>
        <v>15086.5</v>
      </c>
      <c r="L8" s="5">
        <f t="shared" si="2"/>
        <v>708055.1</v>
      </c>
      <c r="M8" s="12"/>
    </row>
    <row r="9" spans="1:13" ht="35.25" customHeight="1" x14ac:dyDescent="0.25">
      <c r="A9" s="18"/>
      <c r="B9" s="17"/>
      <c r="C9" s="8" t="s">
        <v>36</v>
      </c>
      <c r="D9" s="5">
        <f>D14+D19+D24</f>
        <v>0</v>
      </c>
      <c r="E9" s="5">
        <f t="shared" ref="E9:L9" si="3">E14+E19+E24</f>
        <v>0</v>
      </c>
      <c r="F9" s="5">
        <f t="shared" si="3"/>
        <v>0</v>
      </c>
      <c r="G9" s="5">
        <f t="shared" si="3"/>
        <v>0</v>
      </c>
      <c r="H9" s="5">
        <f t="shared" si="3"/>
        <v>0</v>
      </c>
      <c r="I9" s="5">
        <f t="shared" si="3"/>
        <v>0</v>
      </c>
      <c r="J9" s="5">
        <f t="shared" si="3"/>
        <v>0</v>
      </c>
      <c r="K9" s="5">
        <f t="shared" si="3"/>
        <v>0</v>
      </c>
      <c r="L9" s="5">
        <f t="shared" si="3"/>
        <v>0</v>
      </c>
      <c r="M9" s="12"/>
    </row>
    <row r="10" spans="1:13" ht="28.5" customHeight="1" x14ac:dyDescent="0.25">
      <c r="A10" s="18"/>
      <c r="B10" s="17"/>
      <c r="C10" s="10" t="s">
        <v>37</v>
      </c>
      <c r="D10" s="5">
        <f>D15+D20+D25</f>
        <v>0</v>
      </c>
      <c r="E10" s="5">
        <f t="shared" ref="E10:L10" si="4">E15+E20+E25</f>
        <v>0</v>
      </c>
      <c r="F10" s="5">
        <f t="shared" si="4"/>
        <v>0</v>
      </c>
      <c r="G10" s="5">
        <f t="shared" si="4"/>
        <v>0</v>
      </c>
      <c r="H10" s="5">
        <f t="shared" si="4"/>
        <v>0</v>
      </c>
      <c r="I10" s="5">
        <f t="shared" si="4"/>
        <v>0</v>
      </c>
      <c r="J10" s="5">
        <f t="shared" si="4"/>
        <v>0</v>
      </c>
      <c r="K10" s="5">
        <f t="shared" si="4"/>
        <v>0</v>
      </c>
      <c r="L10" s="5">
        <f t="shared" si="4"/>
        <v>0</v>
      </c>
      <c r="M10" s="12"/>
    </row>
    <row r="11" spans="1:13" ht="28.5" customHeight="1" x14ac:dyDescent="0.25">
      <c r="A11" s="18" t="s">
        <v>19</v>
      </c>
      <c r="B11" s="17" t="s">
        <v>20</v>
      </c>
      <c r="C11" s="10" t="s">
        <v>33</v>
      </c>
      <c r="D11" s="5">
        <f>SUM(D12:D15)</f>
        <v>924492.89999999991</v>
      </c>
      <c r="E11" s="5">
        <f t="shared" ref="E11:L11" si="5">SUM(E12:E15)</f>
        <v>613832.10000000009</v>
      </c>
      <c r="F11" s="5">
        <f t="shared" si="5"/>
        <v>0</v>
      </c>
      <c r="G11" s="5">
        <f t="shared" si="5"/>
        <v>0</v>
      </c>
      <c r="H11" s="5">
        <f t="shared" si="5"/>
        <v>0</v>
      </c>
      <c r="I11" s="5">
        <f t="shared" si="5"/>
        <v>0</v>
      </c>
      <c r="J11" s="5">
        <f t="shared" si="5"/>
        <v>0</v>
      </c>
      <c r="K11" s="5">
        <f t="shared" si="5"/>
        <v>0</v>
      </c>
      <c r="L11" s="5">
        <f t="shared" si="5"/>
        <v>1538325</v>
      </c>
      <c r="M11" s="12"/>
    </row>
    <row r="12" spans="1:13" ht="30.75" customHeight="1" x14ac:dyDescent="0.25">
      <c r="A12" s="18"/>
      <c r="B12" s="17"/>
      <c r="C12" s="10" t="s">
        <v>34</v>
      </c>
      <c r="D12" s="5">
        <v>782313.1</v>
      </c>
      <c r="E12" s="5">
        <v>589278.80000000005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>SUM(D12:K12)</f>
        <v>1371591.9</v>
      </c>
      <c r="M12" s="12"/>
    </row>
    <row r="13" spans="1:13" ht="24" customHeight="1" x14ac:dyDescent="0.25">
      <c r="A13" s="18"/>
      <c r="B13" s="17"/>
      <c r="C13" s="10" t="s">
        <v>35</v>
      </c>
      <c r="D13" s="5">
        <v>142179.79999999999</v>
      </c>
      <c r="E13" s="5">
        <v>24553.3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f>SUM(D13:K13)</f>
        <v>166733.09999999998</v>
      </c>
      <c r="M13" s="12"/>
    </row>
    <row r="14" spans="1:13" ht="30" customHeight="1" x14ac:dyDescent="0.25">
      <c r="A14" s="18"/>
      <c r="B14" s="17"/>
      <c r="C14" s="8" t="s">
        <v>36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f>SUM(D14:K14)</f>
        <v>0</v>
      </c>
      <c r="M14" s="12"/>
    </row>
    <row r="15" spans="1:13" ht="22.5" customHeight="1" x14ac:dyDescent="0.25">
      <c r="A15" s="18"/>
      <c r="B15" s="17"/>
      <c r="C15" s="10" t="s">
        <v>37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ref="L15:L25" si="6">SUM(D15:K15)</f>
        <v>0</v>
      </c>
      <c r="M15" s="12"/>
    </row>
    <row r="16" spans="1:13" ht="19.5" customHeight="1" x14ac:dyDescent="0.25">
      <c r="A16" s="23" t="s">
        <v>27</v>
      </c>
      <c r="B16" s="26" t="s">
        <v>26</v>
      </c>
      <c r="C16" s="10" t="s">
        <v>33</v>
      </c>
      <c r="D16" s="5">
        <f>SUM(D17:D20)</f>
        <v>15086.5</v>
      </c>
      <c r="E16" s="5">
        <f t="shared" ref="E16:L16" si="7">SUM(E17:E20)</f>
        <v>15086.5</v>
      </c>
      <c r="F16" s="5">
        <f t="shared" si="7"/>
        <v>15086.5</v>
      </c>
      <c r="G16" s="5">
        <f t="shared" si="7"/>
        <v>15086.5</v>
      </c>
      <c r="H16" s="5">
        <f t="shared" si="7"/>
        <v>15086.5</v>
      </c>
      <c r="I16" s="5">
        <f t="shared" si="7"/>
        <v>15086.5</v>
      </c>
      <c r="J16" s="5">
        <f t="shared" si="7"/>
        <v>15086.5</v>
      </c>
      <c r="K16" s="5">
        <f t="shared" si="7"/>
        <v>15086.5</v>
      </c>
      <c r="L16" s="5">
        <f t="shared" si="7"/>
        <v>120692</v>
      </c>
      <c r="M16" s="12"/>
    </row>
    <row r="17" spans="1:13" ht="15.75" x14ac:dyDescent="0.25">
      <c r="A17" s="24"/>
      <c r="B17" s="27"/>
      <c r="C17" s="10" t="s">
        <v>34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ref="L17:L20" si="8">SUM(D17:K17)</f>
        <v>0</v>
      </c>
      <c r="M17" s="12"/>
    </row>
    <row r="18" spans="1:13" ht="15.75" x14ac:dyDescent="0.25">
      <c r="A18" s="24"/>
      <c r="B18" s="27"/>
      <c r="C18" s="10" t="s">
        <v>35</v>
      </c>
      <c r="D18" s="5">
        <v>15086.5</v>
      </c>
      <c r="E18" s="5">
        <v>15086.5</v>
      </c>
      <c r="F18" s="5">
        <v>15086.5</v>
      </c>
      <c r="G18" s="5">
        <v>15086.5</v>
      </c>
      <c r="H18" s="5">
        <v>15086.5</v>
      </c>
      <c r="I18" s="5">
        <v>15086.5</v>
      </c>
      <c r="J18" s="5">
        <v>15086.5</v>
      </c>
      <c r="K18" s="5">
        <v>15086.5</v>
      </c>
      <c r="L18" s="5">
        <f t="shared" si="8"/>
        <v>120692</v>
      </c>
      <c r="M18" s="12"/>
    </row>
    <row r="19" spans="1:13" ht="35.25" customHeight="1" x14ac:dyDescent="0.25">
      <c r="A19" s="24"/>
      <c r="B19" s="27"/>
      <c r="C19" s="8" t="s">
        <v>36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f t="shared" si="8"/>
        <v>0</v>
      </c>
      <c r="M19" s="12"/>
    </row>
    <row r="20" spans="1:13" ht="28.5" customHeight="1" x14ac:dyDescent="0.25">
      <c r="A20" s="25"/>
      <c r="B20" s="28"/>
      <c r="C20" s="10" t="s">
        <v>37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f t="shared" si="8"/>
        <v>0</v>
      </c>
      <c r="M20" s="12"/>
    </row>
    <row r="21" spans="1:13" ht="23.25" customHeight="1" x14ac:dyDescent="0.25">
      <c r="A21" s="18" t="s">
        <v>29</v>
      </c>
      <c r="B21" s="22" t="s">
        <v>45</v>
      </c>
      <c r="C21" s="10" t="s">
        <v>33</v>
      </c>
      <c r="D21" s="5">
        <f>SUM(D22:D25)</f>
        <v>420630</v>
      </c>
      <c r="E21" s="5">
        <f t="shared" ref="E21:L21" si="9">SUM(E22:E25)</f>
        <v>0</v>
      </c>
      <c r="F21" s="5">
        <f t="shared" si="9"/>
        <v>0</v>
      </c>
      <c r="G21" s="5">
        <f t="shared" si="9"/>
        <v>0</v>
      </c>
      <c r="H21" s="5">
        <f t="shared" si="9"/>
        <v>0</v>
      </c>
      <c r="I21" s="5">
        <f t="shared" si="9"/>
        <v>0</v>
      </c>
      <c r="J21" s="5">
        <f t="shared" si="9"/>
        <v>0</v>
      </c>
      <c r="K21" s="5">
        <f t="shared" si="9"/>
        <v>0</v>
      </c>
      <c r="L21" s="5">
        <f t="shared" si="9"/>
        <v>420630</v>
      </c>
      <c r="M21" s="12"/>
    </row>
    <row r="22" spans="1:13" ht="19.5" customHeight="1" x14ac:dyDescent="0.25">
      <c r="A22" s="18"/>
      <c r="B22" s="22"/>
      <c r="C22" s="10" t="s">
        <v>34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f t="shared" si="6"/>
        <v>0</v>
      </c>
      <c r="M22" s="12"/>
    </row>
    <row r="23" spans="1:13" ht="18" customHeight="1" x14ac:dyDescent="0.25">
      <c r="A23" s="18"/>
      <c r="B23" s="22"/>
      <c r="C23" s="10" t="s">
        <v>35</v>
      </c>
      <c r="D23" s="5">
        <v>420630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6"/>
        <v>420630</v>
      </c>
      <c r="M23" s="12"/>
    </row>
    <row r="24" spans="1:13" ht="31.5" x14ac:dyDescent="0.25">
      <c r="A24" s="18"/>
      <c r="B24" s="22"/>
      <c r="C24" s="8" t="s">
        <v>36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6"/>
        <v>0</v>
      </c>
      <c r="M24" s="12"/>
    </row>
    <row r="25" spans="1:13" ht="25.5" customHeight="1" x14ac:dyDescent="0.25">
      <c r="A25" s="18"/>
      <c r="B25" s="22"/>
      <c r="C25" s="10" t="s">
        <v>37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6"/>
        <v>0</v>
      </c>
      <c r="M25" s="12"/>
    </row>
    <row r="26" spans="1:13" x14ac:dyDescent="0.25">
      <c r="D26" s="1"/>
      <c r="E26" s="1"/>
      <c r="F26" s="1"/>
      <c r="G26" s="1"/>
      <c r="H26" s="1" t="s">
        <v>30</v>
      </c>
      <c r="I26" s="1"/>
      <c r="J26" s="1"/>
      <c r="K26" s="1"/>
      <c r="L26" s="1"/>
    </row>
  </sheetData>
  <mergeCells count="15">
    <mergeCell ref="J1:M1"/>
    <mergeCell ref="A21:A25"/>
    <mergeCell ref="B21:B25"/>
    <mergeCell ref="A6:A10"/>
    <mergeCell ref="B6:B10"/>
    <mergeCell ref="A11:A15"/>
    <mergeCell ref="B11:B15"/>
    <mergeCell ref="A16:A20"/>
    <mergeCell ref="B16:B20"/>
    <mergeCell ref="A4:A5"/>
    <mergeCell ref="B4:B5"/>
    <mergeCell ref="C4:C5"/>
    <mergeCell ref="D4:L4"/>
    <mergeCell ref="A2:M2"/>
    <mergeCell ref="M4:M5"/>
  </mergeCells>
  <pageMargins left="0.70866141732283472" right="0.70866141732283472" top="0.35433070866141736" bottom="0.35433070866141736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</vt:lpstr>
      <vt:lpstr>фо за счет фб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Елена Борисовна</dc:creator>
  <cp:lastModifiedBy>Гончарова Елена Борисовна</cp:lastModifiedBy>
  <cp:lastPrinted>2023-03-31T10:38:41Z</cp:lastPrinted>
  <dcterms:created xsi:type="dcterms:W3CDTF">2022-09-08T07:12:04Z</dcterms:created>
  <dcterms:modified xsi:type="dcterms:W3CDTF">2023-05-03T11:12:41Z</dcterms:modified>
</cp:coreProperties>
</file>