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/>
  </bookViews>
  <sheets>
    <sheet name="Лист1 (3)" sheetId="5" r:id="rId1"/>
  </sheets>
  <definedNames>
    <definedName name="_xlnm.Print_Area" localSheetId="0">'Лист1 (3)'!$B$4:$J$86</definedName>
  </definedNames>
  <calcPr calcId="162913"/>
</workbook>
</file>

<file path=xl/calcChain.xml><?xml version="1.0" encoding="utf-8"?>
<calcChain xmlns="http://schemas.openxmlformats.org/spreadsheetml/2006/main">
  <c r="K26" i="5" l="1"/>
  <c r="L26" i="5" s="1"/>
  <c r="M26" i="5"/>
  <c r="N26" i="5"/>
  <c r="K27" i="5"/>
  <c r="L27" i="5" s="1"/>
  <c r="M27" i="5"/>
  <c r="N27" i="5"/>
  <c r="K28" i="5"/>
  <c r="L28" i="5" s="1"/>
  <c r="M28" i="5"/>
  <c r="N28" i="5"/>
  <c r="K29" i="5"/>
  <c r="L29" i="5" s="1"/>
  <c r="M29" i="5"/>
  <c r="N29" i="5"/>
  <c r="K30" i="5"/>
  <c r="L30" i="5" s="1"/>
  <c r="M30" i="5"/>
  <c r="N30" i="5"/>
  <c r="K31" i="5"/>
  <c r="L31" i="5" s="1"/>
  <c r="M31" i="5"/>
  <c r="N31" i="5"/>
  <c r="K32" i="5"/>
  <c r="L32" i="5" s="1"/>
  <c r="M32" i="5"/>
  <c r="N32" i="5"/>
  <c r="K65" i="5" l="1"/>
  <c r="L65" i="5" s="1"/>
  <c r="K64" i="5"/>
  <c r="L64" i="5" s="1"/>
  <c r="K63" i="5"/>
  <c r="L63" i="5" s="1"/>
  <c r="K61" i="5"/>
  <c r="L61" i="5" s="1"/>
  <c r="K60" i="5"/>
  <c r="L60" i="5" s="1"/>
  <c r="K51" i="5"/>
  <c r="L51" i="5" s="1"/>
  <c r="K50" i="5"/>
  <c r="L50" i="5" s="1"/>
  <c r="S49" i="5"/>
  <c r="N49" i="5"/>
  <c r="P49" i="5" s="1"/>
  <c r="M49" i="5"/>
  <c r="K49" i="5"/>
  <c r="L49" i="5" s="1"/>
  <c r="S48" i="5"/>
  <c r="N48" i="5"/>
  <c r="P48" i="5" s="1"/>
  <c r="M48" i="5"/>
  <c r="K48" i="5"/>
  <c r="L48" i="5" s="1"/>
  <c r="N35" i="5"/>
  <c r="M35" i="5"/>
  <c r="K35" i="5"/>
  <c r="L35" i="5" s="1"/>
  <c r="N34" i="5"/>
  <c r="M34" i="5"/>
  <c r="K34" i="5"/>
  <c r="L34" i="5" s="1"/>
  <c r="N33" i="5"/>
  <c r="M33" i="5"/>
  <c r="K33" i="5"/>
  <c r="L33" i="5" s="1"/>
  <c r="N12" i="5"/>
  <c r="M12" i="5"/>
  <c r="K12" i="5"/>
  <c r="L12" i="5" s="1"/>
  <c r="N11" i="5"/>
  <c r="M11" i="5"/>
  <c r="K11" i="5"/>
  <c r="L11" i="5" s="1"/>
  <c r="N10" i="5"/>
  <c r="M10" i="5"/>
  <c r="K10" i="5"/>
  <c r="L10" i="5" s="1"/>
  <c r="R48" i="5" l="1"/>
  <c r="O12" i="5"/>
  <c r="P11" i="5" s="1"/>
  <c r="R49" i="5"/>
  <c r="O35" i="5"/>
  <c r="P30" i="5" l="1"/>
  <c r="R30" i="5" s="1"/>
  <c r="P32" i="5"/>
  <c r="R32" i="5" s="1"/>
  <c r="P26" i="5"/>
  <c r="R26" i="5" s="1"/>
  <c r="P31" i="5"/>
  <c r="R31" i="5" s="1"/>
  <c r="P27" i="5"/>
  <c r="R27" i="5" s="1"/>
  <c r="P29" i="5"/>
  <c r="R29" i="5" s="1"/>
  <c r="P28" i="5"/>
  <c r="R28" i="5" s="1"/>
  <c r="P12" i="5"/>
  <c r="P10" i="5"/>
  <c r="P35" i="5"/>
  <c r="R35" i="5" s="1"/>
  <c r="P33" i="5"/>
  <c r="R33" i="5" s="1"/>
  <c r="P34" i="5"/>
  <c r="R34" i="5" s="1"/>
</calcChain>
</file>

<file path=xl/sharedStrings.xml><?xml version="1.0" encoding="utf-8"?>
<sst xmlns="http://schemas.openxmlformats.org/spreadsheetml/2006/main" count="355" uniqueCount="84">
  <si>
    <t>N п/п</t>
  </si>
  <si>
    <t>Наименование показателя (индикатора)</t>
  </si>
  <si>
    <t>Единица измерения</t>
  </si>
  <si>
    <t>план</t>
  </si>
  <si>
    <t>Государственная программа</t>
  </si>
  <si>
    <t>Подпрограмма государственной программы</t>
  </si>
  <si>
    <t>Доля расходов на оплату жилищно-коммунальных услуг в семейном доходе</t>
  </si>
  <si>
    <t>процентов</t>
  </si>
  <si>
    <t>Удельный вес проб воды, отбор которых произведен из водопроводной сети и которые не отвечают гигиеническим нормативам по санитарно-химическим показателям</t>
  </si>
  <si>
    <t>Доля сточных вод, очищенных до нормативных значений, в общем объеме сточных вод, пропущенных через очистные сооружения</t>
  </si>
  <si>
    <t>Доля уличной водопроводной сети, нуждающейся в замене, в суммарной протяженности уличной водопроводной сети</t>
  </si>
  <si>
    <t>Доля уличной канализационной сети, нуждающейся в замене, в суммарной протяженности уличной канализационной сети</t>
  </si>
  <si>
    <t>Темп изменения объема потребления холодной и горячей воды населением, бюджетофинансируемыми организациями по сравнению с предшествующим годом</t>
  </si>
  <si>
    <t>процентов (нарастающим итогом)</t>
  </si>
  <si>
    <t>Доля общей площади капитально отремонтированных многоквартирных домов в общей площади многоквартирных домов</t>
  </si>
  <si>
    <t>Доля питьевой воды, подаваемой населению, соответствующей нормативному уровню качества</t>
  </si>
  <si>
    <t>Количество аварий и чрезвычайных ситуаций при производстве, транспортировке и распределении питьевой воды, не более</t>
  </si>
  <si>
    <t>Количество аварий и чрезвычайных ситуаций при производстве, транспортировке и распределении тепловой энергии, не более</t>
  </si>
  <si>
    <t>единиц</t>
  </si>
  <si>
    <t xml:space="preserve">Количество капитально отремонтированных многоквартирных домов в текущем году </t>
  </si>
  <si>
    <t>тыс.человек</t>
  </si>
  <si>
    <t>факт на отчетную дату*)</t>
  </si>
  <si>
    <t>-</t>
  </si>
  <si>
    <t>«Тарифное регулирование»</t>
  </si>
  <si>
    <t>Доля населения, приобретающего твердое топливо, сжиженный углеводородный газ для бытовых нужд по цене, установленной Правительством Оренбургской области</t>
  </si>
  <si>
    <t>Отношение роста платы граждан за коммунальные услуги к установленному предельному индексу по Оренбургской области, не более</t>
  </si>
  <si>
    <t>Доля рассмотренных обращений граждан в общем количестве зарегистрированных обращений</t>
  </si>
  <si>
    <t>Количество реализованных проектов по благоустройству наиболее посещаемой муниципальной территории общего пользования населенных пунктов</t>
  </si>
  <si>
    <t>Количество реализованных проектов по обустройству мест массового отдыха населения (городских парков)</t>
  </si>
  <si>
    <t>«Формирование современной городской среды в муниципальных образованиях Оренбургской области на 2017 год»</t>
  </si>
  <si>
    <t>Утверждение и размещение на официальных сайтах органов местного самоуправления поселений в сети Интернет порядка и сроков представления, рассмотрения и оценки редложений граждан, организаций о выборе парка, подлежащего благоустройству в 2017 году, и перечня работ по благоустройству.</t>
  </si>
  <si>
    <t>Принятие  органами  местного  самоуправления  поселений  решений  о  выборе  парков, подлежащих  благоустройству в 2017 году.</t>
  </si>
  <si>
    <t xml:space="preserve">Утверждение органами местного самоуправления поселений дизайн-проектов обустройства парков и перечня мероприятий по обустройству, подлежащих реализации в 2017 году2)
</t>
  </si>
  <si>
    <t>Утверждение государственной программы Оренбургской области «Формирование современной городской среды в Оренбургской области  на 2018–2022 годы»</t>
  </si>
  <si>
    <t xml:space="preserve">Обеспечение  утверждения органами местного самоуправления поселений, в состав которых входят населенные пункты с численностью населения свыше 1000 человек, муниципальных программ по формированию современной городской среды на 2018–2022 годы2
</t>
  </si>
  <si>
    <t>Утверждение органами местного самоуправления поселений, в состав которых входят населенные пункты с численностью населения свыше 1000 человек, правил благоустройства поселений2)</t>
  </si>
  <si>
    <t>Принятие закона Оренбургской области об ответственности за нарушение муниципальных правил благоустройства, в котором в том числе предусмотрено повышение с 1 января 2021 года административной ответственности лиц, не обеспечивших благоустройство принадлежащих им объектов в соответствии с требованиями правил благоустройства муниципальных образований</t>
  </si>
  <si>
    <t>Представление органами местного самоуправления поселений в Министерство строительства и жилищно-коммунального хозяй-ства Российской Федерации на конкурс не менее 2-х  реализованных в 2017 году лучших проектов по благоустройству общественных территорий</t>
  </si>
  <si>
    <t>Размещение  на официальных сайтах органов местного самоуправления поселений в сети Интернет для общественного обсуждения проектов муниципальных программ, предусматривающих выполнение мероприятий по формированию современной городской среды на 2017 год2)</t>
  </si>
  <si>
    <t>Утверждение органами местного самоуправления поселений муниципальных программ, предусматривающих выполнение мероприятий по формированию современной городской среды на 2017 год2)</t>
  </si>
  <si>
    <t>Утверждение органами местного самоуправления поселений с учетом обсуждения с заинтересованными лицами дизайн-проектов благоустройства дворовых территорий, включенных в муниципальную программу, а так же дизайнпроектов благоустройства общественных территории2)</t>
  </si>
  <si>
    <t>* постановление Правительства Оренбургской области от 28 апреля 2011 года № 279-п</t>
  </si>
  <si>
    <t>Информация о выполнении контрольного события</t>
  </si>
  <si>
    <t>Дата наступления контрольного события</t>
  </si>
  <si>
    <t xml:space="preserve">Примечание </t>
  </si>
  <si>
    <t>Основное мероприятие 1</t>
  </si>
  <si>
    <t>Основное мероприятие 2</t>
  </si>
  <si>
    <t>Проведение капитального ремонта объектов коммунальной инфраструктуры муниципальной собственности</t>
  </si>
  <si>
    <t>Основное мероприятие 3</t>
  </si>
  <si>
    <t>Основное мероприятие 4</t>
  </si>
  <si>
    <t>«Проведение мероприятий по капитальному ремонту многоквартирных домов»</t>
  </si>
  <si>
    <t>"Обеспечение осуществления регионального жилищного надзора"</t>
  </si>
  <si>
    <t>«Софинансирование работ по капитальному ремонту общего имущества многоквартирных домов, расположенных на территории Оренбургской области»</t>
  </si>
  <si>
    <t>"Возмещение выпадающих доходов в связи с государственным регулированием цен и тарифов"</t>
  </si>
  <si>
    <t>"Содействие в обеспечении благоустройства дворовых территорий многоквартирных домов"</t>
  </si>
  <si>
    <t>"Содействие в обеспечении создания наиболее посещаемой муниципальной территории общего пользования населенных пунктов"</t>
  </si>
  <si>
    <t>"Содействие обустройству мест массового отдыха населения (городских парков, скверов)"</t>
  </si>
  <si>
    <t>Таблица 11</t>
  </si>
  <si>
    <t>Х</t>
  </si>
  <si>
    <t>Доля проведенных проверок юридических лиц и индивидуальных предпринимателей, органов местного самоуправления в объщем объеме плановых проверок, запланированных на текущий год</t>
  </si>
  <si>
    <t>Доля проверенных в установленные сроки предписаний государственной жилищной инспекции по Оренбургской области, срок исполнения которых приходится на отчетный период</t>
  </si>
  <si>
    <t>Принятие не позднее 31 де-кабря 2017 г. правового акта органа местного самоуправления, устанавливаю-щего порядок проведения органами местного самоуправления муниципальных образований с численностью населения свыше 20 тыс. человек голосования по отбору обще-ственных терри-торий подлежа-щих в рамках реализации муниципальных программ на 2018–2022 годы благоустройству в пер-воочередном по-рядке в 2018 году и по решению органа местного самоуправления - в 2019 году</t>
  </si>
  <si>
    <t>Доля населения Оренбургской области, обеспеченного качественной питьевой водой из систем централизованного водоснабжения</t>
  </si>
  <si>
    <t xml:space="preserve">Численность граждан, улучшивших жилищные условия в текущем году в результате капитального ремонта многоквартирных домов </t>
  </si>
  <si>
    <t>«Модернизация объектов коммунальной инфраструктуры Оренбургской области»</t>
  </si>
  <si>
    <t>«Обеспечение качественными услугами жилищно-коммунального хозяйства населения Оренбургской области»</t>
  </si>
  <si>
    <t>Отчет о ходе выполнения плана реализации государственной программы «Обеспечение качественными услугами жилищно-коммунального хозяйства населения                                Оренбургской области»</t>
  </si>
  <si>
    <t>Построены и реконструированы крупные объекты питьевого водоснабжения, предусмотренные региональной программой, нарастающим итогом</t>
  </si>
  <si>
    <t>Доля установленных муниципальными образованиями Оренбургской области тарифов в сфере водоснабжения, водоотведения и предельных тарифов в области обращения с твердыми коммунальными отходами, реализующими отдельные государственные полномочия в сфере регулирования тарифов, в общем объеме тарифов, планируемых к утверждению муниципальными образованиями Оренбургской области в соответствующем году</t>
  </si>
  <si>
    <t>Доля установленных тарифов в общем объеме поданных заявок в соответствии с законодательством Российской Федерации</t>
  </si>
  <si>
    <t>Строительство (реконструкция), приобретение объектов коммунальной инфраструктуры в сферах водоснабжения, теплоснабжения, водоотведения</t>
  </si>
  <si>
    <t>Региональный проект "Чистая Вода"</t>
  </si>
  <si>
    <t>«Организация капитального ремонта общего имущества многоквартирных домов»</t>
  </si>
  <si>
    <t xml:space="preserve">Уровень износа объектов коммунальной инфраструктуры  </t>
  </si>
  <si>
    <t>Доля  городского населения Оренбургской области, обеспеченного качественной питьевой водой из систем централизованного водоснабжения</t>
  </si>
  <si>
    <t>Количество аварий и чрезвычайных ситуаций при транспортировке газа по газопроводам, не более</t>
  </si>
  <si>
    <t>Протяженность газопроводов, на которых выполнены комплексные работы по их техническому обслуживанию и техническому обследованию</t>
  </si>
  <si>
    <t>Количество объектов коммунальной инфраструктуры (газопроводов), по которым оформлены правоустанавливающие документы</t>
  </si>
  <si>
    <t>Количество земельных участков, под наземными объектами коммунальной инфраструктуры (газопроводами), по которым оформлены правоустанавливающие документы</t>
  </si>
  <si>
    <t>км</t>
  </si>
  <si>
    <t>Содержание и приведение объектов коммунальной инфраструктуры, в соответствии с требованиями и нормами технических условий</t>
  </si>
  <si>
    <t>"Осуществление  переданных полномочий в сфере водоснабжения, водоотведения  и в области обращения с твердыми коммунальными отходами</t>
  </si>
  <si>
    <t>«Обеспечение осуществления государственного регулирования цен и тарифов»</t>
  </si>
  <si>
    <t>Количество абонентов-получателей услуги по газоснабжению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</si>
</sst>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%"/>
  </numFmts>
  <fonts count="1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  <font>
      <sz val="14"/>
      <color theme="0" tint="-0.249977111117893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10" fontId="9" fillId="0" borderId="0" xfId="2" applyNumberFormat="1" applyFont="1" applyBorder="1" applyAlignment="1">
      <alignment horizontal="center" vertical="top" wrapText="1"/>
    </xf>
    <xf numFmtId="166" fontId="9" fillId="0" borderId="0" xfId="2" applyNumberFormat="1" applyFont="1" applyBorder="1" applyAlignment="1">
      <alignment horizontal="center" vertical="top" wrapText="1"/>
    </xf>
    <xf numFmtId="165" fontId="9" fillId="0" borderId="0" xfId="0" applyNumberFormat="1" applyFont="1"/>
    <xf numFmtId="2" fontId="9" fillId="0" borderId="0" xfId="0" applyNumberFormat="1" applyFont="1"/>
    <xf numFmtId="0" fontId="11" fillId="0" borderId="0" xfId="0" applyFont="1" applyBorder="1" applyAlignment="1">
      <alignment horizontal="center"/>
    </xf>
    <xf numFmtId="10" fontId="2" fillId="0" borderId="0" xfId="2" applyNumberFormat="1" applyFont="1" applyBorder="1" applyAlignment="1">
      <alignment horizontal="center" vertical="top" wrapText="1"/>
    </xf>
    <xf numFmtId="166" fontId="2" fillId="0" borderId="0" xfId="2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/>
    </xf>
    <xf numFmtId="0" fontId="3" fillId="0" borderId="1" xfId="1" applyFont="1" applyBorder="1" applyAlignment="1" applyProtection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right"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8" fillId="0" borderId="2" xfId="0" applyFont="1" applyFill="1" applyBorder="1" applyAlignment="1">
      <alignment horizontal="center"/>
    </xf>
    <xf numFmtId="0" fontId="12" fillId="0" borderId="2" xfId="0" applyFont="1" applyBorder="1" applyAlignment="1">
      <alignment vertical="top" wrapText="1"/>
    </xf>
    <xf numFmtId="0" fontId="13" fillId="0" borderId="2" xfId="0" applyFont="1" applyBorder="1" applyAlignment="1">
      <alignment wrapText="1"/>
    </xf>
    <xf numFmtId="0" fontId="3" fillId="0" borderId="1" xfId="0" applyFont="1" applyFill="1" applyBorder="1" applyAlignment="1">
      <alignment horizontal="right" vertical="top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7" fillId="0" borderId="2" xfId="0" applyFont="1" applyFill="1" applyBorder="1" applyAlignment="1">
      <alignment vertical="top" wrapText="1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2" fillId="0" borderId="1" xfId="0" applyFont="1" applyBorder="1"/>
    <xf numFmtId="164" fontId="3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justify" vertical="top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/>
    </xf>
    <xf numFmtId="0" fontId="2" fillId="2" borderId="0" xfId="0" applyFont="1" applyFill="1"/>
    <xf numFmtId="0" fontId="8" fillId="0" borderId="1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3" fillId="0" borderId="1" xfId="0" applyFont="1" applyFill="1" applyBorder="1" applyAlignment="1">
      <alignment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6"/>
  <sheetViews>
    <sheetView tabSelected="1" zoomScaleNormal="100" zoomScaleSheetLayoutView="100" workbookViewId="0">
      <pane ySplit="7" topLeftCell="A8" activePane="bottomLeft" state="frozen"/>
      <selection pane="bottomLeft" activeCell="C31" sqref="C31"/>
    </sheetView>
  </sheetViews>
  <sheetFormatPr defaultColWidth="9.140625" defaultRowHeight="15.75" x14ac:dyDescent="0.25"/>
  <cols>
    <col min="1" max="1" width="1.140625" style="1" customWidth="1"/>
    <col min="2" max="2" width="4.85546875" style="1" customWidth="1"/>
    <col min="3" max="3" width="65.42578125" style="1" customWidth="1"/>
    <col min="4" max="4" width="14.5703125" style="1" customWidth="1"/>
    <col min="5" max="5" width="14.85546875" style="1" hidden="1" customWidth="1"/>
    <col min="6" max="6" width="14.5703125" style="1" customWidth="1"/>
    <col min="7" max="8" width="17" style="1" customWidth="1"/>
    <col min="9" max="9" width="32" style="1" customWidth="1"/>
    <col min="10" max="10" width="42.140625" style="1" customWidth="1"/>
    <col min="11" max="12" width="15" style="10" customWidth="1"/>
    <col min="13" max="15" width="9.28515625" style="10" bestFit="1" customWidth="1"/>
    <col min="16" max="16" width="14" style="10" bestFit="1" customWidth="1"/>
    <col min="17" max="16384" width="9.140625" style="1"/>
  </cols>
  <sheetData>
    <row r="1" spans="2:16" ht="4.5" customHeight="1" x14ac:dyDescent="0.25"/>
    <row r="2" spans="2:16" x14ac:dyDescent="0.25">
      <c r="I2" s="2"/>
      <c r="J2" s="2"/>
      <c r="K2" s="11"/>
      <c r="L2" s="11"/>
    </row>
    <row r="3" spans="2:16" x14ac:dyDescent="0.25">
      <c r="I3" s="2"/>
      <c r="J3" s="2" t="s">
        <v>57</v>
      </c>
      <c r="K3" s="11"/>
      <c r="L3" s="11"/>
    </row>
    <row r="4" spans="2:16" ht="42" customHeight="1" x14ac:dyDescent="0.3">
      <c r="B4" s="93" t="s">
        <v>66</v>
      </c>
      <c r="C4" s="93"/>
      <c r="D4" s="93"/>
      <c r="E4" s="93"/>
      <c r="F4" s="93"/>
      <c r="G4" s="93"/>
      <c r="H4" s="93"/>
      <c r="I4" s="93"/>
      <c r="J4" s="93"/>
      <c r="K4" s="12"/>
      <c r="L4" s="12"/>
    </row>
    <row r="5" spans="2:16" ht="8.25" customHeight="1" x14ac:dyDescent="0.25"/>
    <row r="6" spans="2:16" ht="52.5" customHeight="1" x14ac:dyDescent="0.25">
      <c r="B6" s="89" t="s">
        <v>0</v>
      </c>
      <c r="C6" s="89" t="s">
        <v>1</v>
      </c>
      <c r="D6" s="89" t="s">
        <v>2</v>
      </c>
      <c r="E6" s="49"/>
      <c r="F6" s="87" t="s">
        <v>3</v>
      </c>
      <c r="G6" s="87" t="s">
        <v>21</v>
      </c>
      <c r="H6" s="87" t="s">
        <v>43</v>
      </c>
      <c r="I6" s="89" t="s">
        <v>42</v>
      </c>
      <c r="J6" s="89" t="s">
        <v>44</v>
      </c>
      <c r="K6" s="13"/>
      <c r="L6" s="13"/>
    </row>
    <row r="7" spans="2:16" ht="59.25" customHeight="1" x14ac:dyDescent="0.25">
      <c r="B7" s="89"/>
      <c r="C7" s="89"/>
      <c r="D7" s="89"/>
      <c r="E7" s="41"/>
      <c r="F7" s="88"/>
      <c r="G7" s="88"/>
      <c r="H7" s="88"/>
      <c r="I7" s="89"/>
      <c r="J7" s="89"/>
      <c r="K7" s="13"/>
      <c r="L7" s="13"/>
    </row>
    <row r="8" spans="2:16" x14ac:dyDescent="0.25">
      <c r="B8" s="90" t="s">
        <v>4</v>
      </c>
      <c r="C8" s="90"/>
      <c r="D8" s="90"/>
      <c r="E8" s="90"/>
      <c r="F8" s="90"/>
      <c r="G8" s="90"/>
      <c r="H8" s="90"/>
      <c r="I8" s="90"/>
      <c r="J8" s="42"/>
      <c r="K8" s="14"/>
      <c r="L8" s="14"/>
    </row>
    <row r="9" spans="2:16" ht="47.25" x14ac:dyDescent="0.25">
      <c r="B9" s="59"/>
      <c r="C9" s="60" t="s">
        <v>65</v>
      </c>
      <c r="D9" s="61" t="s">
        <v>58</v>
      </c>
      <c r="E9" s="61" t="s">
        <v>58</v>
      </c>
      <c r="F9" s="61" t="s">
        <v>58</v>
      </c>
      <c r="G9" s="61" t="s">
        <v>58</v>
      </c>
      <c r="H9" s="61" t="s">
        <v>58</v>
      </c>
      <c r="I9" s="61" t="s">
        <v>58</v>
      </c>
      <c r="J9" s="61" t="s">
        <v>58</v>
      </c>
      <c r="K9" s="14"/>
      <c r="L9" s="14"/>
    </row>
    <row r="10" spans="2:16" ht="36" customHeight="1" x14ac:dyDescent="0.25">
      <c r="B10" s="22">
        <v>1</v>
      </c>
      <c r="C10" s="23" t="s">
        <v>73</v>
      </c>
      <c r="D10" s="4" t="s">
        <v>7</v>
      </c>
      <c r="E10" s="24">
        <v>12.1</v>
      </c>
      <c r="F10" s="24">
        <v>50.8</v>
      </c>
      <c r="G10" s="25">
        <v>50.8</v>
      </c>
      <c r="H10" s="51">
        <v>43829</v>
      </c>
      <c r="I10" s="51">
        <v>43829</v>
      </c>
      <c r="J10" s="61" t="s">
        <v>58</v>
      </c>
      <c r="K10" s="15">
        <f>E10/G10</f>
        <v>0.23818897637795275</v>
      </c>
      <c r="L10" s="16">
        <f>100%-K10</f>
        <v>0.76181102362204722</v>
      </c>
      <c r="M10" s="17">
        <f>F10/G10</f>
        <v>1</v>
      </c>
      <c r="N10" s="18">
        <f>F10/G10</f>
        <v>1</v>
      </c>
      <c r="P10" s="10">
        <f>N10/O12</f>
        <v>0.23403217942467086</v>
      </c>
    </row>
    <row r="11" spans="2:16" ht="51.75" customHeight="1" x14ac:dyDescent="0.25">
      <c r="B11" s="22">
        <v>2</v>
      </c>
      <c r="C11" s="23" t="s">
        <v>17</v>
      </c>
      <c r="D11" s="4" t="s">
        <v>18</v>
      </c>
      <c r="E11" s="24">
        <v>0.12</v>
      </c>
      <c r="F11" s="25">
        <v>30</v>
      </c>
      <c r="G11" s="25">
        <v>12</v>
      </c>
      <c r="H11" s="51">
        <v>43829</v>
      </c>
      <c r="I11" s="51">
        <v>43829</v>
      </c>
      <c r="J11" s="61" t="s">
        <v>58</v>
      </c>
      <c r="K11" s="15">
        <f>E11/G11</f>
        <v>0.01</v>
      </c>
      <c r="L11" s="16">
        <f>100%-K11</f>
        <v>0.99</v>
      </c>
      <c r="M11" s="17">
        <f t="shared" ref="M11:M12" si="0">F11/G11</f>
        <v>2.5</v>
      </c>
      <c r="N11" s="18">
        <f t="shared" ref="N11:N12" si="1">F11/G11</f>
        <v>2.5</v>
      </c>
      <c r="P11" s="10">
        <f>N11/O12</f>
        <v>0.58508044856167718</v>
      </c>
    </row>
    <row r="12" spans="2:16" ht="52.5" customHeight="1" x14ac:dyDescent="0.25">
      <c r="B12" s="22">
        <v>3</v>
      </c>
      <c r="C12" s="23" t="s">
        <v>14</v>
      </c>
      <c r="D12" s="4" t="s">
        <v>13</v>
      </c>
      <c r="E12" s="24">
        <v>51.5</v>
      </c>
      <c r="F12" s="24">
        <v>7.42</v>
      </c>
      <c r="G12" s="76">
        <v>9.6</v>
      </c>
      <c r="H12" s="51">
        <v>43829</v>
      </c>
      <c r="I12" s="51">
        <v>43829</v>
      </c>
      <c r="J12" s="61" t="s">
        <v>58</v>
      </c>
      <c r="K12" s="15">
        <f>E12/G12</f>
        <v>5.3645833333333339</v>
      </c>
      <c r="L12" s="16">
        <f>100%-K12</f>
        <v>-4.3645833333333339</v>
      </c>
      <c r="M12" s="17">
        <f t="shared" si="0"/>
        <v>0.7729166666666667</v>
      </c>
      <c r="N12" s="18">
        <f t="shared" si="1"/>
        <v>0.7729166666666667</v>
      </c>
      <c r="O12" s="18">
        <f>N10+N11+N12</f>
        <v>4.2729166666666671</v>
      </c>
      <c r="P12" s="10">
        <f>N12/O12</f>
        <v>0.18088737201365188</v>
      </c>
    </row>
    <row r="13" spans="2:16" ht="39" customHeight="1" x14ac:dyDescent="0.25">
      <c r="B13" s="22">
        <v>4</v>
      </c>
      <c r="C13" s="23" t="s">
        <v>6</v>
      </c>
      <c r="D13" s="4" t="s">
        <v>7</v>
      </c>
      <c r="E13" s="24" t="s">
        <v>22</v>
      </c>
      <c r="F13" s="25">
        <v>11</v>
      </c>
      <c r="G13" s="25">
        <v>11</v>
      </c>
      <c r="H13" s="51">
        <v>43829</v>
      </c>
      <c r="I13" s="51">
        <v>43829</v>
      </c>
      <c r="J13" s="61" t="s">
        <v>58</v>
      </c>
      <c r="K13" s="15"/>
      <c r="L13" s="16"/>
      <c r="M13" s="17"/>
      <c r="N13" s="18"/>
      <c r="O13" s="18"/>
    </row>
    <row r="14" spans="2:16" ht="47.25" hidden="1" x14ac:dyDescent="0.25">
      <c r="B14" s="22">
        <v>5</v>
      </c>
      <c r="C14" s="23" t="s">
        <v>27</v>
      </c>
      <c r="D14" s="26" t="s">
        <v>18</v>
      </c>
      <c r="E14" s="24" t="s">
        <v>22</v>
      </c>
      <c r="F14" s="24" t="s">
        <v>22</v>
      </c>
      <c r="G14" s="25" t="s">
        <v>22</v>
      </c>
      <c r="H14" s="51">
        <v>43464</v>
      </c>
      <c r="I14" s="51">
        <v>43464</v>
      </c>
      <c r="J14" s="61" t="s">
        <v>58</v>
      </c>
      <c r="K14" s="15"/>
      <c r="L14" s="16"/>
      <c r="M14" s="17"/>
      <c r="N14" s="18"/>
      <c r="O14" s="18"/>
    </row>
    <row r="15" spans="2:16" ht="39" hidden="1" customHeight="1" x14ac:dyDescent="0.25">
      <c r="B15" s="22">
        <v>6</v>
      </c>
      <c r="C15" s="23" t="s">
        <v>28</v>
      </c>
      <c r="D15" s="26" t="s">
        <v>18</v>
      </c>
      <c r="E15" s="24" t="s">
        <v>22</v>
      </c>
      <c r="F15" s="24" t="s">
        <v>22</v>
      </c>
      <c r="G15" s="25" t="s">
        <v>22</v>
      </c>
      <c r="H15" s="51">
        <v>43464</v>
      </c>
      <c r="I15" s="51">
        <v>43464</v>
      </c>
      <c r="J15" s="61" t="s">
        <v>58</v>
      </c>
      <c r="K15" s="15"/>
      <c r="L15" s="16"/>
      <c r="M15" s="17"/>
      <c r="N15" s="18"/>
      <c r="O15" s="18"/>
    </row>
    <row r="16" spans="2:16" x14ac:dyDescent="0.25">
      <c r="B16" s="91" t="s">
        <v>5</v>
      </c>
      <c r="C16" s="91"/>
      <c r="D16" s="92"/>
      <c r="E16" s="91"/>
      <c r="F16" s="91"/>
      <c r="G16" s="91"/>
      <c r="H16" s="91"/>
      <c r="I16" s="91"/>
      <c r="J16" s="43"/>
      <c r="K16" s="15"/>
      <c r="L16" s="16"/>
      <c r="M16" s="17"/>
      <c r="N16" s="18"/>
    </row>
    <row r="17" spans="2:18" ht="31.5" x14ac:dyDescent="0.25">
      <c r="B17" s="62"/>
      <c r="C17" s="62" t="s">
        <v>64</v>
      </c>
      <c r="D17" s="61" t="s">
        <v>58</v>
      </c>
      <c r="E17" s="61" t="s">
        <v>58</v>
      </c>
      <c r="F17" s="61" t="s">
        <v>58</v>
      </c>
      <c r="G17" s="61" t="s">
        <v>58</v>
      </c>
      <c r="H17" s="61" t="s">
        <v>58</v>
      </c>
      <c r="I17" s="61" t="s">
        <v>58</v>
      </c>
      <c r="J17" s="61" t="s">
        <v>58</v>
      </c>
      <c r="K17" s="15"/>
      <c r="L17" s="16"/>
    </row>
    <row r="18" spans="2:18" ht="20.25" customHeight="1" x14ac:dyDescent="0.25">
      <c r="B18" s="48"/>
      <c r="C18" s="52" t="s">
        <v>45</v>
      </c>
      <c r="D18" s="61"/>
      <c r="E18" s="61"/>
      <c r="F18" s="61"/>
      <c r="G18" s="61"/>
      <c r="H18" s="61"/>
      <c r="I18" s="61"/>
      <c r="J18" s="61"/>
      <c r="K18" s="15"/>
      <c r="L18" s="16"/>
    </row>
    <row r="19" spans="2:18" ht="47.25" x14ac:dyDescent="0.25">
      <c r="B19" s="48"/>
      <c r="C19" s="53" t="s">
        <v>70</v>
      </c>
      <c r="D19" s="61" t="s">
        <v>58</v>
      </c>
      <c r="E19" s="61" t="s">
        <v>58</v>
      </c>
      <c r="F19" s="61" t="s">
        <v>58</v>
      </c>
      <c r="G19" s="61" t="s">
        <v>58</v>
      </c>
      <c r="H19" s="61" t="s">
        <v>58</v>
      </c>
      <c r="I19" s="61" t="s">
        <v>58</v>
      </c>
      <c r="J19" s="61" t="s">
        <v>58</v>
      </c>
      <c r="K19" s="15"/>
      <c r="L19" s="16"/>
    </row>
    <row r="20" spans="2:18" ht="20.25" customHeight="1" x14ac:dyDescent="0.25">
      <c r="B20" s="48"/>
      <c r="C20" s="52" t="s">
        <v>46</v>
      </c>
      <c r="D20" s="61"/>
      <c r="E20" s="61"/>
      <c r="F20" s="61"/>
      <c r="G20" s="61"/>
      <c r="H20" s="61"/>
      <c r="I20" s="61"/>
      <c r="J20" s="61"/>
      <c r="K20" s="15"/>
      <c r="L20" s="16"/>
    </row>
    <row r="21" spans="2:18" ht="31.5" x14ac:dyDescent="0.25">
      <c r="B21" s="48"/>
      <c r="C21" s="53" t="s">
        <v>47</v>
      </c>
      <c r="D21" s="61" t="s">
        <v>58</v>
      </c>
      <c r="E21" s="61" t="s">
        <v>58</v>
      </c>
      <c r="F21" s="61" t="s">
        <v>58</v>
      </c>
      <c r="G21" s="61" t="s">
        <v>58</v>
      </c>
      <c r="H21" s="61" t="s">
        <v>58</v>
      </c>
      <c r="I21" s="61" t="s">
        <v>58</v>
      </c>
      <c r="J21" s="61" t="s">
        <v>58</v>
      </c>
      <c r="K21" s="15"/>
      <c r="L21" s="16"/>
    </row>
    <row r="22" spans="2:18" ht="20.25" customHeight="1" x14ac:dyDescent="0.25">
      <c r="B22" s="48"/>
      <c r="C22" s="52" t="s">
        <v>48</v>
      </c>
      <c r="D22" s="61"/>
      <c r="E22" s="61"/>
      <c r="F22" s="61"/>
      <c r="G22" s="61"/>
      <c r="H22" s="61"/>
      <c r="I22" s="61"/>
      <c r="J22" s="61"/>
      <c r="K22" s="15"/>
      <c r="L22" s="16"/>
    </row>
    <row r="23" spans="2:18" ht="31.5" customHeight="1" x14ac:dyDescent="0.25">
      <c r="B23" s="48"/>
      <c r="C23" s="53" t="s">
        <v>71</v>
      </c>
      <c r="D23" s="61" t="s">
        <v>58</v>
      </c>
      <c r="E23" s="61" t="s">
        <v>58</v>
      </c>
      <c r="F23" s="61" t="s">
        <v>58</v>
      </c>
      <c r="G23" s="61" t="s">
        <v>58</v>
      </c>
      <c r="H23" s="61" t="s">
        <v>58</v>
      </c>
      <c r="I23" s="61" t="s">
        <v>58</v>
      </c>
      <c r="J23" s="61" t="s">
        <v>58</v>
      </c>
      <c r="K23" s="15"/>
      <c r="L23" s="16"/>
    </row>
    <row r="24" spans="2:18" ht="20.25" customHeight="1" x14ac:dyDescent="0.25">
      <c r="B24" s="48"/>
      <c r="C24" s="52" t="s">
        <v>49</v>
      </c>
      <c r="D24" s="61"/>
      <c r="E24" s="61"/>
      <c r="F24" s="61"/>
      <c r="G24" s="61"/>
      <c r="H24" s="61"/>
      <c r="I24" s="61"/>
      <c r="J24" s="61"/>
      <c r="K24" s="15"/>
      <c r="L24" s="16"/>
    </row>
    <row r="25" spans="2:18" ht="47.25" x14ac:dyDescent="0.25">
      <c r="B25" s="48"/>
      <c r="C25" s="53" t="s">
        <v>80</v>
      </c>
      <c r="D25" s="61" t="s">
        <v>58</v>
      </c>
      <c r="E25" s="61" t="s">
        <v>58</v>
      </c>
      <c r="F25" s="61" t="s">
        <v>58</v>
      </c>
      <c r="G25" s="61" t="s">
        <v>58</v>
      </c>
      <c r="H25" s="61" t="s">
        <v>58</v>
      </c>
      <c r="I25" s="61" t="s">
        <v>58</v>
      </c>
      <c r="J25" s="61" t="s">
        <v>58</v>
      </c>
      <c r="K25" s="15"/>
      <c r="L25" s="16"/>
    </row>
    <row r="26" spans="2:18" ht="47.25" x14ac:dyDescent="0.25">
      <c r="B26" s="22">
        <v>5</v>
      </c>
      <c r="C26" s="23" t="s">
        <v>62</v>
      </c>
      <c r="D26" s="22" t="s">
        <v>7</v>
      </c>
      <c r="E26" s="27">
        <v>72</v>
      </c>
      <c r="F26" s="69">
        <v>94</v>
      </c>
      <c r="G26" s="25">
        <v>94</v>
      </c>
      <c r="H26" s="51">
        <v>43829</v>
      </c>
      <c r="I26" s="51">
        <v>43829</v>
      </c>
      <c r="J26" s="61" t="s">
        <v>58</v>
      </c>
      <c r="K26" s="15">
        <f t="shared" ref="K26:K35" si="2">E26/G26</f>
        <v>0.76595744680851063</v>
      </c>
      <c r="L26" s="16">
        <f t="shared" ref="L26:L35" si="3">100%-K26</f>
        <v>0.23404255319148937</v>
      </c>
      <c r="M26" s="17">
        <f t="shared" ref="M26:M34" si="4">F26/G26</f>
        <v>1</v>
      </c>
      <c r="N26" s="18">
        <f>F26/G26</f>
        <v>1</v>
      </c>
      <c r="P26" s="10" t="e">
        <f>N26/O35</f>
        <v>#VALUE!</v>
      </c>
      <c r="R26" s="1" t="e">
        <f>N26*P26</f>
        <v>#VALUE!</v>
      </c>
    </row>
    <row r="27" spans="2:18" ht="47.25" x14ac:dyDescent="0.25">
      <c r="B27" s="28">
        <v>6</v>
      </c>
      <c r="C27" s="23" t="s">
        <v>74</v>
      </c>
      <c r="D27" s="22" t="s">
        <v>7</v>
      </c>
      <c r="E27" s="29">
        <v>14.8</v>
      </c>
      <c r="F27" s="69">
        <v>94.5</v>
      </c>
      <c r="G27" s="25">
        <v>94.5</v>
      </c>
      <c r="H27" s="51">
        <v>43829</v>
      </c>
      <c r="I27" s="51">
        <v>43829</v>
      </c>
      <c r="J27" s="61" t="s">
        <v>58</v>
      </c>
      <c r="K27" s="15">
        <f t="shared" si="2"/>
        <v>0.15661375661375662</v>
      </c>
      <c r="L27" s="16">
        <f t="shared" si="3"/>
        <v>0.84338624338624335</v>
      </c>
      <c r="M27" s="17">
        <f t="shared" si="4"/>
        <v>1</v>
      </c>
      <c r="N27" s="18">
        <f t="shared" ref="N27:N35" si="5">F27/G27</f>
        <v>1</v>
      </c>
      <c r="P27" s="10" t="e">
        <f>N27/O35</f>
        <v>#VALUE!</v>
      </c>
      <c r="R27" s="1" t="e">
        <f t="shared" ref="R27:R35" si="6">N27*P27</f>
        <v>#VALUE!</v>
      </c>
    </row>
    <row r="28" spans="2:18" ht="47.25" x14ac:dyDescent="0.25">
      <c r="B28" s="22">
        <v>7</v>
      </c>
      <c r="C28" s="94" t="s">
        <v>8</v>
      </c>
      <c r="D28" s="22" t="s">
        <v>7</v>
      </c>
      <c r="E28" s="29">
        <v>52</v>
      </c>
      <c r="F28" s="70">
        <v>13.8</v>
      </c>
      <c r="G28" s="25">
        <v>13.8</v>
      </c>
      <c r="H28" s="51">
        <v>43829</v>
      </c>
      <c r="I28" s="51">
        <v>43829</v>
      </c>
      <c r="J28" s="61" t="s">
        <v>58</v>
      </c>
      <c r="K28" s="15">
        <f t="shared" si="2"/>
        <v>3.7681159420289854</v>
      </c>
      <c r="L28" s="16">
        <f t="shared" si="3"/>
        <v>-2.7681159420289854</v>
      </c>
      <c r="M28" s="17">
        <f t="shared" si="4"/>
        <v>1</v>
      </c>
      <c r="N28" s="18">
        <f t="shared" si="5"/>
        <v>1</v>
      </c>
      <c r="P28" s="10" t="e">
        <f>N28/O35</f>
        <v>#VALUE!</v>
      </c>
      <c r="R28" s="1" t="e">
        <f t="shared" si="6"/>
        <v>#VALUE!</v>
      </c>
    </row>
    <row r="29" spans="2:18" ht="47.25" x14ac:dyDescent="0.25">
      <c r="B29" s="28">
        <v>8</v>
      </c>
      <c r="C29" s="5" t="s">
        <v>9</v>
      </c>
      <c r="D29" s="22" t="s">
        <v>7</v>
      </c>
      <c r="E29" s="29">
        <v>32</v>
      </c>
      <c r="F29" s="70">
        <v>54.6</v>
      </c>
      <c r="G29" s="25">
        <v>54.6</v>
      </c>
      <c r="H29" s="51">
        <v>43829</v>
      </c>
      <c r="I29" s="51">
        <v>43829</v>
      </c>
      <c r="J29" s="61" t="s">
        <v>58</v>
      </c>
      <c r="K29" s="15">
        <f t="shared" si="2"/>
        <v>0.58608058608058611</v>
      </c>
      <c r="L29" s="16">
        <f t="shared" si="3"/>
        <v>0.41391941391941389</v>
      </c>
      <c r="M29" s="17">
        <f t="shared" si="4"/>
        <v>1</v>
      </c>
      <c r="N29" s="18">
        <f t="shared" si="5"/>
        <v>1</v>
      </c>
      <c r="P29" s="10" t="e">
        <f>N29/O35</f>
        <v>#VALUE!</v>
      </c>
      <c r="R29" s="1" t="e">
        <f t="shared" si="6"/>
        <v>#VALUE!</v>
      </c>
    </row>
    <row r="30" spans="2:18" ht="31.5" x14ac:dyDescent="0.25">
      <c r="B30" s="22">
        <v>9</v>
      </c>
      <c r="C30" s="94" t="s">
        <v>10</v>
      </c>
      <c r="D30" s="22" t="s">
        <v>7</v>
      </c>
      <c r="E30" s="29">
        <v>17</v>
      </c>
      <c r="F30" s="70">
        <v>26</v>
      </c>
      <c r="G30" s="25">
        <v>26</v>
      </c>
      <c r="H30" s="51">
        <v>43829</v>
      </c>
      <c r="I30" s="51">
        <v>43829</v>
      </c>
      <c r="J30" s="61" t="s">
        <v>58</v>
      </c>
      <c r="K30" s="15">
        <f t="shared" si="2"/>
        <v>0.65384615384615385</v>
      </c>
      <c r="L30" s="16">
        <f t="shared" si="3"/>
        <v>0.34615384615384615</v>
      </c>
      <c r="M30" s="17">
        <f t="shared" si="4"/>
        <v>1</v>
      </c>
      <c r="N30" s="18">
        <f t="shared" si="5"/>
        <v>1</v>
      </c>
      <c r="P30" s="10" t="e">
        <f>N30/O35</f>
        <v>#VALUE!</v>
      </c>
      <c r="R30" s="1" t="e">
        <f t="shared" si="6"/>
        <v>#VALUE!</v>
      </c>
    </row>
    <row r="31" spans="2:18" ht="31.5" x14ac:dyDescent="0.25">
      <c r="B31" s="28">
        <v>10</v>
      </c>
      <c r="C31" s="94" t="s">
        <v>11</v>
      </c>
      <c r="D31" s="22" t="s">
        <v>7</v>
      </c>
      <c r="E31" s="29">
        <v>29</v>
      </c>
      <c r="F31" s="70">
        <v>26</v>
      </c>
      <c r="G31" s="25">
        <v>26</v>
      </c>
      <c r="H31" s="51">
        <v>43829</v>
      </c>
      <c r="I31" s="51">
        <v>43829</v>
      </c>
      <c r="J31" s="61" t="s">
        <v>58</v>
      </c>
      <c r="K31" s="15">
        <f t="shared" si="2"/>
        <v>1.1153846153846154</v>
      </c>
      <c r="L31" s="16">
        <f t="shared" si="3"/>
        <v>-0.11538461538461542</v>
      </c>
      <c r="M31" s="17">
        <f t="shared" si="4"/>
        <v>1</v>
      </c>
      <c r="N31" s="18">
        <f t="shared" si="5"/>
        <v>1</v>
      </c>
      <c r="P31" s="10" t="e">
        <f>N31/O35</f>
        <v>#VALUE!</v>
      </c>
      <c r="R31" s="1" t="e">
        <f t="shared" si="6"/>
        <v>#VALUE!</v>
      </c>
    </row>
    <row r="32" spans="2:18" ht="47.25" hidden="1" x14ac:dyDescent="0.25">
      <c r="B32" s="22"/>
      <c r="C32" s="94" t="s">
        <v>12</v>
      </c>
      <c r="D32" s="80" t="s">
        <v>7</v>
      </c>
      <c r="E32" s="29">
        <v>-3.5</v>
      </c>
      <c r="F32" s="71">
        <v>-3</v>
      </c>
      <c r="G32" s="72" t="s">
        <v>22</v>
      </c>
      <c r="H32" s="51">
        <v>43829</v>
      </c>
      <c r="I32" s="51">
        <v>43829</v>
      </c>
      <c r="J32" s="61"/>
      <c r="K32" s="15" t="e">
        <f t="shared" si="2"/>
        <v>#VALUE!</v>
      </c>
      <c r="L32" s="16" t="e">
        <f t="shared" si="3"/>
        <v>#VALUE!</v>
      </c>
      <c r="M32" s="17" t="e">
        <f t="shared" si="4"/>
        <v>#VALUE!</v>
      </c>
      <c r="N32" s="18" t="e">
        <f t="shared" si="5"/>
        <v>#VALUE!</v>
      </c>
      <c r="P32" s="10" t="e">
        <f>N32/O35</f>
        <v>#VALUE!</v>
      </c>
      <c r="R32" s="1" t="e">
        <f t="shared" si="6"/>
        <v>#VALUE!</v>
      </c>
    </row>
    <row r="33" spans="2:19" ht="31.5" x14ac:dyDescent="0.25">
      <c r="B33" s="22">
        <v>11</v>
      </c>
      <c r="C33" s="23" t="s">
        <v>15</v>
      </c>
      <c r="D33" s="30" t="s">
        <v>7</v>
      </c>
      <c r="E33" s="24">
        <v>85.2</v>
      </c>
      <c r="F33" s="5">
        <v>86.2</v>
      </c>
      <c r="G33" s="25">
        <v>86.2</v>
      </c>
      <c r="H33" s="51">
        <v>43829</v>
      </c>
      <c r="I33" s="51">
        <v>43829</v>
      </c>
      <c r="J33" s="61" t="s">
        <v>58</v>
      </c>
      <c r="K33" s="15">
        <f t="shared" si="2"/>
        <v>0.98839907192575405</v>
      </c>
      <c r="L33" s="16">
        <f t="shared" si="3"/>
        <v>1.1600928074245953E-2</v>
      </c>
      <c r="M33" s="17">
        <f t="shared" si="4"/>
        <v>1</v>
      </c>
      <c r="N33" s="18">
        <f t="shared" si="5"/>
        <v>1</v>
      </c>
      <c r="P33" s="10" t="e">
        <f>N33/O35</f>
        <v>#VALUE!</v>
      </c>
      <c r="R33" s="1" t="e">
        <f t="shared" si="6"/>
        <v>#VALUE!</v>
      </c>
    </row>
    <row r="34" spans="2:19" ht="47.25" x14ac:dyDescent="0.25">
      <c r="B34" s="28">
        <v>12</v>
      </c>
      <c r="C34" s="23" t="s">
        <v>16</v>
      </c>
      <c r="D34" s="30" t="s">
        <v>18</v>
      </c>
      <c r="E34" s="24">
        <v>1487</v>
      </c>
      <c r="F34" s="5">
        <v>1239</v>
      </c>
      <c r="G34" s="25">
        <v>967</v>
      </c>
      <c r="H34" s="51">
        <v>43829</v>
      </c>
      <c r="I34" s="51">
        <v>43829</v>
      </c>
      <c r="J34" s="61" t="s">
        <v>58</v>
      </c>
      <c r="K34" s="15">
        <f t="shared" si="2"/>
        <v>1.5377456049638056</v>
      </c>
      <c r="L34" s="16">
        <f t="shared" si="3"/>
        <v>-0.53774560496380563</v>
      </c>
      <c r="M34" s="17">
        <f t="shared" si="4"/>
        <v>1.2812823164426059</v>
      </c>
      <c r="N34" s="18">
        <f t="shared" si="5"/>
        <v>1.2812823164426059</v>
      </c>
      <c r="P34" s="10" t="e">
        <f>N34/O35</f>
        <v>#VALUE!</v>
      </c>
      <c r="R34" s="1" t="e">
        <f t="shared" si="6"/>
        <v>#VALUE!</v>
      </c>
    </row>
    <row r="35" spans="2:19" ht="39" customHeight="1" x14ac:dyDescent="0.25">
      <c r="B35" s="22">
        <v>13</v>
      </c>
      <c r="C35" s="77" t="s">
        <v>67</v>
      </c>
      <c r="D35" s="30" t="s">
        <v>18</v>
      </c>
      <c r="E35" s="24">
        <v>34</v>
      </c>
      <c r="F35" s="5">
        <v>0</v>
      </c>
      <c r="G35" s="81">
        <v>0</v>
      </c>
      <c r="H35" s="51">
        <v>45656</v>
      </c>
      <c r="I35" s="51">
        <v>45656</v>
      </c>
      <c r="J35" s="61" t="s">
        <v>58</v>
      </c>
      <c r="K35" s="15" t="e">
        <f t="shared" si="2"/>
        <v>#DIV/0!</v>
      </c>
      <c r="L35" s="16" t="e">
        <f t="shared" si="3"/>
        <v>#DIV/0!</v>
      </c>
      <c r="M35" s="17" t="e">
        <f>F35/G35</f>
        <v>#DIV/0!</v>
      </c>
      <c r="N35" s="18" t="e">
        <f t="shared" si="5"/>
        <v>#DIV/0!</v>
      </c>
      <c r="O35" s="18" t="e">
        <f>N10+N11+N12+N26+N27+N28+N29+N30+N31+N32+#REF!+N33+N34+N35</f>
        <v>#VALUE!</v>
      </c>
      <c r="P35" s="10" t="e">
        <f>N35/O35</f>
        <v>#DIV/0!</v>
      </c>
      <c r="R35" s="1" t="e">
        <f t="shared" si="6"/>
        <v>#DIV/0!</v>
      </c>
    </row>
    <row r="36" spans="2:19" ht="39" customHeight="1" x14ac:dyDescent="0.25">
      <c r="B36" s="22">
        <v>14</v>
      </c>
      <c r="C36" s="77" t="s">
        <v>75</v>
      </c>
      <c r="D36" s="30" t="s">
        <v>18</v>
      </c>
      <c r="E36" s="78"/>
      <c r="F36" s="79">
        <v>0</v>
      </c>
      <c r="G36" s="81">
        <v>0</v>
      </c>
      <c r="H36" s="51">
        <v>45656</v>
      </c>
      <c r="I36" s="51">
        <v>45656</v>
      </c>
      <c r="J36" s="61"/>
      <c r="K36" s="15"/>
      <c r="L36" s="16"/>
      <c r="M36" s="17"/>
      <c r="N36" s="18"/>
      <c r="O36" s="18"/>
    </row>
    <row r="37" spans="2:19" ht="39" customHeight="1" x14ac:dyDescent="0.25">
      <c r="B37" s="22">
        <v>15</v>
      </c>
      <c r="C37" s="77" t="s">
        <v>76</v>
      </c>
      <c r="D37" s="30" t="s">
        <v>79</v>
      </c>
      <c r="E37" s="78"/>
      <c r="F37" s="79">
        <v>0</v>
      </c>
      <c r="G37" s="81">
        <v>0</v>
      </c>
      <c r="H37" s="51">
        <v>45656</v>
      </c>
      <c r="I37" s="51">
        <v>45656</v>
      </c>
      <c r="J37" s="61"/>
      <c r="K37" s="15"/>
      <c r="L37" s="16"/>
      <c r="M37" s="17"/>
      <c r="N37" s="18"/>
      <c r="O37" s="18"/>
    </row>
    <row r="38" spans="2:19" ht="39" customHeight="1" x14ac:dyDescent="0.25">
      <c r="B38" s="22">
        <v>16</v>
      </c>
      <c r="C38" s="77" t="s">
        <v>77</v>
      </c>
      <c r="D38" s="30" t="s">
        <v>18</v>
      </c>
      <c r="E38" s="78"/>
      <c r="F38" s="79">
        <v>0</v>
      </c>
      <c r="G38" s="81">
        <v>0</v>
      </c>
      <c r="H38" s="51">
        <v>45656</v>
      </c>
      <c r="I38" s="51">
        <v>45656</v>
      </c>
      <c r="J38" s="61"/>
      <c r="K38" s="15"/>
      <c r="L38" s="16"/>
      <c r="M38" s="17"/>
      <c r="N38" s="18"/>
      <c r="O38" s="18"/>
    </row>
    <row r="39" spans="2:19" ht="47.25" x14ac:dyDescent="0.25">
      <c r="B39" s="22">
        <v>17</v>
      </c>
      <c r="C39" s="77" t="s">
        <v>78</v>
      </c>
      <c r="D39" s="30" t="s">
        <v>18</v>
      </c>
      <c r="E39" s="78"/>
      <c r="F39" s="79">
        <v>0</v>
      </c>
      <c r="G39" s="81">
        <v>0</v>
      </c>
      <c r="H39" s="51">
        <v>45656</v>
      </c>
      <c r="I39" s="51">
        <v>45656</v>
      </c>
      <c r="J39" s="61"/>
      <c r="K39" s="15"/>
      <c r="L39" s="16"/>
      <c r="M39" s="17"/>
      <c r="N39" s="18"/>
      <c r="O39" s="18"/>
    </row>
    <row r="40" spans="2:19" x14ac:dyDescent="0.25">
      <c r="B40" s="84" t="s">
        <v>5</v>
      </c>
      <c r="C40" s="85"/>
      <c r="D40" s="85"/>
      <c r="E40" s="85"/>
      <c r="F40" s="85"/>
      <c r="G40" s="84"/>
      <c r="H40" s="84"/>
      <c r="I40" s="84"/>
      <c r="J40" s="44"/>
      <c r="K40" s="14"/>
      <c r="L40" s="14"/>
    </row>
    <row r="41" spans="2:19" ht="31.5" x14ac:dyDescent="0.25">
      <c r="B41" s="64"/>
      <c r="C41" s="65" t="s">
        <v>72</v>
      </c>
      <c r="D41" s="61" t="s">
        <v>58</v>
      </c>
      <c r="E41" s="61" t="s">
        <v>58</v>
      </c>
      <c r="F41" s="61" t="s">
        <v>58</v>
      </c>
      <c r="G41" s="61" t="s">
        <v>58</v>
      </c>
      <c r="H41" s="61" t="s">
        <v>58</v>
      </c>
      <c r="I41" s="61" t="s">
        <v>58</v>
      </c>
      <c r="J41" s="61" t="s">
        <v>58</v>
      </c>
      <c r="K41" s="19"/>
      <c r="L41" s="19"/>
    </row>
    <row r="42" spans="2:19" x14ac:dyDescent="0.25">
      <c r="B42" s="46"/>
      <c r="C42" s="52" t="s">
        <v>45</v>
      </c>
      <c r="D42" s="46"/>
      <c r="E42" s="46"/>
      <c r="F42" s="46"/>
      <c r="G42" s="46"/>
      <c r="H42" s="46"/>
      <c r="I42" s="46"/>
      <c r="J42" s="46"/>
      <c r="K42" s="19"/>
      <c r="L42" s="19"/>
    </row>
    <row r="43" spans="2:19" ht="31.5" x14ac:dyDescent="0.25">
      <c r="B43" s="46"/>
      <c r="C43" s="54" t="s">
        <v>50</v>
      </c>
      <c r="D43" s="61" t="s">
        <v>58</v>
      </c>
      <c r="E43" s="61" t="s">
        <v>58</v>
      </c>
      <c r="F43" s="61" t="s">
        <v>58</v>
      </c>
      <c r="G43" s="61" t="s">
        <v>58</v>
      </c>
      <c r="H43" s="61" t="s">
        <v>58</v>
      </c>
      <c r="I43" s="61" t="s">
        <v>58</v>
      </c>
      <c r="J43" s="61" t="s">
        <v>58</v>
      </c>
      <c r="K43" s="19"/>
      <c r="L43" s="19"/>
    </row>
    <row r="44" spans="2:19" x14ac:dyDescent="0.25">
      <c r="B44" s="46"/>
      <c r="C44" s="52" t="s">
        <v>46</v>
      </c>
      <c r="D44" s="46"/>
      <c r="E44" s="46"/>
      <c r="F44" s="46"/>
      <c r="G44" s="46"/>
      <c r="H44" s="46"/>
      <c r="I44" s="46"/>
      <c r="J44" s="46"/>
      <c r="K44" s="19"/>
      <c r="L44" s="19"/>
    </row>
    <row r="45" spans="2:19" ht="31.5" x14ac:dyDescent="0.25">
      <c r="B45" s="46"/>
      <c r="C45" s="54" t="s">
        <v>51</v>
      </c>
      <c r="D45" s="61" t="s">
        <v>58</v>
      </c>
      <c r="E45" s="61" t="s">
        <v>58</v>
      </c>
      <c r="F45" s="61" t="s">
        <v>58</v>
      </c>
      <c r="G45" s="61" t="s">
        <v>58</v>
      </c>
      <c r="H45" s="61" t="s">
        <v>58</v>
      </c>
      <c r="I45" s="61" t="s">
        <v>58</v>
      </c>
      <c r="J45" s="61" t="s">
        <v>58</v>
      </c>
      <c r="K45" s="19"/>
      <c r="L45" s="19"/>
    </row>
    <row r="46" spans="2:19" hidden="1" x14ac:dyDescent="0.25">
      <c r="B46" s="46"/>
      <c r="C46" s="52" t="s">
        <v>48</v>
      </c>
      <c r="D46" s="46"/>
      <c r="E46" s="46"/>
      <c r="F46" s="46"/>
      <c r="G46" s="46"/>
      <c r="H46" s="46"/>
      <c r="I46" s="46"/>
      <c r="J46" s="46"/>
      <c r="K46" s="19"/>
      <c r="L46" s="19"/>
    </row>
    <row r="47" spans="2:19" ht="47.25" hidden="1" x14ac:dyDescent="0.25">
      <c r="B47" s="46"/>
      <c r="C47" s="54" t="s">
        <v>52</v>
      </c>
      <c r="D47" s="61" t="s">
        <v>58</v>
      </c>
      <c r="E47" s="61" t="s">
        <v>58</v>
      </c>
      <c r="F47" s="61" t="s">
        <v>58</v>
      </c>
      <c r="G47" s="61" t="s">
        <v>58</v>
      </c>
      <c r="H47" s="61" t="s">
        <v>58</v>
      </c>
      <c r="I47" s="61" t="s">
        <v>58</v>
      </c>
      <c r="J47" s="61" t="s">
        <v>58</v>
      </c>
      <c r="K47" s="19"/>
      <c r="L47" s="19"/>
    </row>
    <row r="48" spans="2:19" ht="47.25" x14ac:dyDescent="0.25">
      <c r="B48" s="28">
        <v>18</v>
      </c>
      <c r="C48" s="3" t="s">
        <v>63</v>
      </c>
      <c r="D48" s="4" t="s">
        <v>20</v>
      </c>
      <c r="E48" s="5">
        <v>35.6</v>
      </c>
      <c r="F48" s="5">
        <v>38.299999999999997</v>
      </c>
      <c r="G48" s="82">
        <v>100</v>
      </c>
      <c r="H48" s="51">
        <v>43829</v>
      </c>
      <c r="I48" s="51">
        <v>43829</v>
      </c>
      <c r="J48" s="61" t="s">
        <v>58</v>
      </c>
      <c r="K48" s="15">
        <f t="shared" ref="K48:K51" si="7">E48/G48</f>
        <v>0.35600000000000004</v>
      </c>
      <c r="L48" s="16">
        <f t="shared" ref="L48:L51" si="8">100%-K48</f>
        <v>0.64399999999999991</v>
      </c>
      <c r="M48" s="17">
        <f>F48/G48</f>
        <v>0.38299999999999995</v>
      </c>
      <c r="N48" s="17">
        <f>F48/G48</f>
        <v>0.38299999999999995</v>
      </c>
      <c r="P48" s="10" t="e">
        <f>N48/#REF!</f>
        <v>#REF!</v>
      </c>
      <c r="R48" s="1" t="e">
        <f>N48*P48</f>
        <v>#REF!</v>
      </c>
      <c r="S48" s="1">
        <f>F48/G48</f>
        <v>0.38299999999999995</v>
      </c>
    </row>
    <row r="49" spans="2:19" ht="31.5" x14ac:dyDescent="0.25">
      <c r="B49" s="31">
        <v>19</v>
      </c>
      <c r="C49" s="6" t="s">
        <v>19</v>
      </c>
      <c r="D49" s="7" t="s">
        <v>18</v>
      </c>
      <c r="E49" s="8">
        <v>344</v>
      </c>
      <c r="F49" s="73">
        <v>370</v>
      </c>
      <c r="G49" s="82">
        <v>677</v>
      </c>
      <c r="H49" s="51">
        <v>43829</v>
      </c>
      <c r="I49" s="51">
        <v>43829</v>
      </c>
      <c r="J49" s="61" t="s">
        <v>58</v>
      </c>
      <c r="K49" s="15">
        <f t="shared" si="7"/>
        <v>0.50812407680945348</v>
      </c>
      <c r="L49" s="16">
        <f t="shared" si="8"/>
        <v>0.49187592319054652</v>
      </c>
      <c r="M49" s="17">
        <f t="shared" ref="M49" si="9">F49/G49</f>
        <v>0.54652880354505173</v>
      </c>
      <c r="N49" s="17">
        <f t="shared" ref="N49" si="10">F49/G49</f>
        <v>0.54652880354505173</v>
      </c>
      <c r="P49" s="10" t="e">
        <f>N49/#REF!</f>
        <v>#REF!</v>
      </c>
      <c r="R49" s="1" t="e">
        <f>N49*P49</f>
        <v>#REF!</v>
      </c>
      <c r="S49" s="1">
        <f t="shared" ref="S49" si="11">F49/G49</f>
        <v>0.54652880354505173</v>
      </c>
    </row>
    <row r="50" spans="2:19" ht="63" x14ac:dyDescent="0.25">
      <c r="B50" s="31">
        <v>20</v>
      </c>
      <c r="C50" s="6" t="s">
        <v>59</v>
      </c>
      <c r="D50" s="30" t="s">
        <v>7</v>
      </c>
      <c r="E50" s="24">
        <v>100</v>
      </c>
      <c r="F50" s="24">
        <v>100</v>
      </c>
      <c r="G50" s="58">
        <v>100</v>
      </c>
      <c r="H50" s="51">
        <v>43829</v>
      </c>
      <c r="I50" s="51">
        <v>43829</v>
      </c>
      <c r="J50" s="61" t="s">
        <v>58</v>
      </c>
      <c r="K50" s="15">
        <f t="shared" si="7"/>
        <v>1</v>
      </c>
      <c r="L50" s="16">
        <f t="shared" si="8"/>
        <v>0</v>
      </c>
    </row>
    <row r="51" spans="2:19" ht="73.5" customHeight="1" x14ac:dyDescent="0.25">
      <c r="B51" s="31">
        <v>21</v>
      </c>
      <c r="C51" s="32" t="s">
        <v>60</v>
      </c>
      <c r="D51" s="30" t="s">
        <v>7</v>
      </c>
      <c r="E51" s="24">
        <v>67</v>
      </c>
      <c r="F51" s="24">
        <v>93</v>
      </c>
      <c r="G51" s="58">
        <v>98.8</v>
      </c>
      <c r="H51" s="51">
        <v>43829</v>
      </c>
      <c r="I51" s="51">
        <v>43829</v>
      </c>
      <c r="J51" s="61" t="s">
        <v>58</v>
      </c>
      <c r="K51" s="15">
        <f t="shared" si="7"/>
        <v>0.67813765182186236</v>
      </c>
      <c r="L51" s="16">
        <f t="shared" si="8"/>
        <v>0.32186234817813764</v>
      </c>
    </row>
    <row r="52" spans="2:19" x14ac:dyDescent="0.25">
      <c r="B52" s="84" t="s">
        <v>5</v>
      </c>
      <c r="C52" s="85"/>
      <c r="D52" s="85"/>
      <c r="E52" s="85"/>
      <c r="F52" s="85"/>
      <c r="G52" s="84"/>
      <c r="H52" s="84"/>
      <c r="I52" s="84"/>
      <c r="J52" s="44"/>
    </row>
    <row r="53" spans="2:19" ht="27" customHeight="1" x14ac:dyDescent="0.25">
      <c r="B53" s="63"/>
      <c r="C53" s="63" t="s">
        <v>23</v>
      </c>
      <c r="D53" s="63"/>
      <c r="E53" s="63"/>
      <c r="F53" s="63"/>
      <c r="G53" s="63"/>
      <c r="H53" s="63"/>
      <c r="I53" s="63"/>
      <c r="J53" s="40"/>
    </row>
    <row r="54" spans="2:19" x14ac:dyDescent="0.25">
      <c r="B54" s="46"/>
      <c r="C54" s="52" t="s">
        <v>45</v>
      </c>
      <c r="D54" s="55"/>
      <c r="E54" s="46"/>
      <c r="F54" s="46"/>
      <c r="G54" s="46"/>
      <c r="H54" s="46"/>
      <c r="I54" s="46"/>
      <c r="J54" s="46"/>
    </row>
    <row r="55" spans="2:19" ht="31.5" x14ac:dyDescent="0.25">
      <c r="B55" s="46"/>
      <c r="C55" s="54" t="s">
        <v>53</v>
      </c>
      <c r="D55" s="61" t="s">
        <v>58</v>
      </c>
      <c r="E55" s="61" t="s">
        <v>58</v>
      </c>
      <c r="F55" s="61" t="s">
        <v>58</v>
      </c>
      <c r="G55" s="61" t="s">
        <v>58</v>
      </c>
      <c r="H55" s="61" t="s">
        <v>58</v>
      </c>
      <c r="I55" s="61" t="s">
        <v>58</v>
      </c>
      <c r="J55" s="61" t="s">
        <v>58</v>
      </c>
    </row>
    <row r="56" spans="2:19" x14ac:dyDescent="0.25">
      <c r="B56" s="46"/>
      <c r="C56" s="52" t="s">
        <v>46</v>
      </c>
      <c r="D56" s="55"/>
      <c r="E56" s="46"/>
      <c r="F56" s="46"/>
      <c r="G56" s="46"/>
      <c r="H56" s="46"/>
      <c r="I56" s="46"/>
      <c r="J56" s="46"/>
    </row>
    <row r="57" spans="2:19" ht="47.25" x14ac:dyDescent="0.25">
      <c r="B57" s="46"/>
      <c r="C57" s="54" t="s">
        <v>81</v>
      </c>
      <c r="D57" s="61" t="s">
        <v>58</v>
      </c>
      <c r="E57" s="61" t="s">
        <v>58</v>
      </c>
      <c r="F57" s="61" t="s">
        <v>58</v>
      </c>
      <c r="G57" s="61" t="s">
        <v>58</v>
      </c>
      <c r="H57" s="61" t="s">
        <v>58</v>
      </c>
      <c r="I57" s="61" t="s">
        <v>58</v>
      </c>
      <c r="J57" s="61" t="s">
        <v>58</v>
      </c>
    </row>
    <row r="58" spans="2:19" x14ac:dyDescent="0.25">
      <c r="B58" s="46"/>
      <c r="C58" s="52" t="s">
        <v>48</v>
      </c>
      <c r="D58" s="55"/>
      <c r="E58" s="46"/>
      <c r="F58" s="46"/>
      <c r="G58" s="46"/>
      <c r="H58" s="46"/>
      <c r="I58" s="46"/>
      <c r="J58" s="46"/>
    </row>
    <row r="59" spans="2:19" ht="31.5" x14ac:dyDescent="0.25">
      <c r="B59" s="46"/>
      <c r="C59" s="54" t="s">
        <v>82</v>
      </c>
      <c r="D59" s="61" t="s">
        <v>58</v>
      </c>
      <c r="E59" s="61" t="s">
        <v>58</v>
      </c>
      <c r="F59" s="61" t="s">
        <v>58</v>
      </c>
      <c r="G59" s="61" t="s">
        <v>58</v>
      </c>
      <c r="H59" s="61" t="s">
        <v>58</v>
      </c>
      <c r="I59" s="61" t="s">
        <v>58</v>
      </c>
      <c r="J59" s="61" t="s">
        <v>58</v>
      </c>
    </row>
    <row r="60" spans="2:19" ht="47.25" x14ac:dyDescent="0.25">
      <c r="B60" s="31">
        <v>22</v>
      </c>
      <c r="C60" s="33" t="s">
        <v>24</v>
      </c>
      <c r="D60" s="30" t="s">
        <v>7</v>
      </c>
      <c r="E60" s="9">
        <v>12.1</v>
      </c>
      <c r="F60" s="34">
        <v>11</v>
      </c>
      <c r="G60" s="34">
        <v>13.6</v>
      </c>
      <c r="H60" s="51">
        <v>43829</v>
      </c>
      <c r="I60" s="51">
        <v>43829</v>
      </c>
      <c r="J60" s="61" t="s">
        <v>58</v>
      </c>
      <c r="K60" s="15">
        <f t="shared" ref="K60:K65" si="12">E60/G60</f>
        <v>0.88970588235294112</v>
      </c>
      <c r="L60" s="16">
        <f t="shared" ref="L60:L65" si="13">100%-K60</f>
        <v>0.11029411764705888</v>
      </c>
    </row>
    <row r="61" spans="2:19" ht="126" x14ac:dyDescent="0.25">
      <c r="B61" s="31">
        <v>23</v>
      </c>
      <c r="C61" s="32" t="s">
        <v>68</v>
      </c>
      <c r="D61" s="30" t="s">
        <v>7</v>
      </c>
      <c r="E61" s="9">
        <v>100</v>
      </c>
      <c r="F61" s="34">
        <v>100</v>
      </c>
      <c r="G61" s="9">
        <v>100</v>
      </c>
      <c r="H61" s="51">
        <v>43829</v>
      </c>
      <c r="I61" s="51">
        <v>43829</v>
      </c>
      <c r="J61" s="61" t="s">
        <v>58</v>
      </c>
      <c r="K61" s="15">
        <f t="shared" si="12"/>
        <v>1</v>
      </c>
      <c r="L61" s="16">
        <f t="shared" si="13"/>
        <v>0</v>
      </c>
    </row>
    <row r="62" spans="2:19" ht="31.5" x14ac:dyDescent="0.25">
      <c r="B62" s="31">
        <v>24</v>
      </c>
      <c r="C62" s="33" t="s">
        <v>69</v>
      </c>
      <c r="D62" s="30" t="s">
        <v>7</v>
      </c>
      <c r="E62" s="9"/>
      <c r="F62" s="34">
        <v>100</v>
      </c>
      <c r="G62" s="9">
        <v>100</v>
      </c>
      <c r="H62" s="51"/>
      <c r="I62" s="51"/>
      <c r="J62" s="61"/>
      <c r="K62" s="15"/>
      <c r="L62" s="16"/>
    </row>
    <row r="63" spans="2:19" ht="38.25" customHeight="1" x14ac:dyDescent="0.25">
      <c r="B63" s="31">
        <v>25</v>
      </c>
      <c r="C63" s="33" t="s">
        <v>83</v>
      </c>
      <c r="D63" s="30" t="s">
        <v>18</v>
      </c>
      <c r="E63" s="9">
        <v>100</v>
      </c>
      <c r="F63" s="34">
        <v>820929</v>
      </c>
      <c r="G63" s="34">
        <v>820929</v>
      </c>
      <c r="H63" s="51">
        <v>43829</v>
      </c>
      <c r="I63" s="51">
        <v>43829</v>
      </c>
      <c r="J63" s="61" t="s">
        <v>58</v>
      </c>
      <c r="K63" s="15">
        <f t="shared" si="12"/>
        <v>1.2181321405383413E-4</v>
      </c>
      <c r="L63" s="16">
        <f t="shared" si="13"/>
        <v>0.9998781867859462</v>
      </c>
    </row>
    <row r="64" spans="2:19" ht="47.25" hidden="1" x14ac:dyDescent="0.25">
      <c r="B64" s="31">
        <v>24</v>
      </c>
      <c r="C64" s="33" t="s">
        <v>25</v>
      </c>
      <c r="D64" s="30" t="s">
        <v>7</v>
      </c>
      <c r="E64" s="9">
        <v>100</v>
      </c>
      <c r="F64" s="34">
        <v>100</v>
      </c>
      <c r="G64" s="9" t="s">
        <v>22</v>
      </c>
      <c r="H64" s="51">
        <v>43464</v>
      </c>
      <c r="I64" s="51">
        <v>43464</v>
      </c>
      <c r="J64" s="61" t="s">
        <v>58</v>
      </c>
      <c r="K64" s="15" t="e">
        <f t="shared" si="12"/>
        <v>#VALUE!</v>
      </c>
      <c r="L64" s="16" t="e">
        <f t="shared" si="13"/>
        <v>#VALUE!</v>
      </c>
    </row>
    <row r="65" spans="2:16" ht="31.5" hidden="1" x14ac:dyDescent="0.25">
      <c r="B65" s="31">
        <v>25</v>
      </c>
      <c r="C65" s="33" t="s">
        <v>26</v>
      </c>
      <c r="D65" s="30" t="s">
        <v>7</v>
      </c>
      <c r="E65" s="9">
        <v>100</v>
      </c>
      <c r="F65" s="34">
        <v>100</v>
      </c>
      <c r="G65" s="9" t="s">
        <v>22</v>
      </c>
      <c r="H65" s="51">
        <v>43464</v>
      </c>
      <c r="I65" s="51">
        <v>43464</v>
      </c>
      <c r="J65" s="61" t="s">
        <v>58</v>
      </c>
      <c r="K65" s="15" t="e">
        <f t="shared" si="12"/>
        <v>#VALUE!</v>
      </c>
      <c r="L65" s="16" t="e">
        <f t="shared" si="13"/>
        <v>#VALUE!</v>
      </c>
    </row>
    <row r="66" spans="2:16" ht="15.75" hidden="1" customHeight="1" x14ac:dyDescent="0.25">
      <c r="B66" s="84" t="s">
        <v>5</v>
      </c>
      <c r="C66" s="85"/>
      <c r="D66" s="85"/>
      <c r="E66" s="85"/>
      <c r="F66" s="85"/>
      <c r="G66" s="84"/>
      <c r="H66" s="84"/>
      <c r="I66" s="84"/>
      <c r="J66" s="44"/>
      <c r="K66" s="20"/>
      <c r="L66" s="21"/>
      <c r="M66" s="1"/>
      <c r="N66" s="1"/>
      <c r="O66" s="1"/>
      <c r="P66" s="1"/>
    </row>
    <row r="67" spans="2:16" ht="47.25" hidden="1" x14ac:dyDescent="0.25">
      <c r="B67" s="66"/>
      <c r="C67" s="67" t="s">
        <v>29</v>
      </c>
      <c r="D67" s="61" t="s">
        <v>58</v>
      </c>
      <c r="E67" s="61" t="s">
        <v>58</v>
      </c>
      <c r="F67" s="61" t="s">
        <v>58</v>
      </c>
      <c r="G67" s="61" t="s">
        <v>58</v>
      </c>
      <c r="H67" s="61" t="s">
        <v>58</v>
      </c>
      <c r="I67" s="61" t="s">
        <v>58</v>
      </c>
      <c r="J67" s="61" t="s">
        <v>58</v>
      </c>
      <c r="K67" s="1"/>
      <c r="L67" s="1"/>
      <c r="M67" s="1"/>
      <c r="N67" s="1"/>
      <c r="O67" s="1"/>
      <c r="P67" s="1"/>
    </row>
    <row r="68" spans="2:16" hidden="1" x14ac:dyDescent="0.25">
      <c r="B68" s="47"/>
      <c r="C68" s="56" t="s">
        <v>45</v>
      </c>
      <c r="D68" s="50"/>
      <c r="E68" s="50"/>
      <c r="F68" s="50"/>
      <c r="G68" s="50"/>
      <c r="H68" s="50"/>
      <c r="I68" s="50"/>
      <c r="J68" s="50"/>
      <c r="K68" s="1"/>
      <c r="L68" s="1"/>
      <c r="M68" s="1"/>
      <c r="N68" s="1"/>
      <c r="O68" s="1"/>
      <c r="P68" s="1"/>
    </row>
    <row r="69" spans="2:16" ht="31.5" hidden="1" x14ac:dyDescent="0.25">
      <c r="B69" s="47"/>
      <c r="C69" s="57" t="s">
        <v>54</v>
      </c>
      <c r="D69" s="61" t="s">
        <v>58</v>
      </c>
      <c r="E69" s="61" t="s">
        <v>58</v>
      </c>
      <c r="F69" s="61" t="s">
        <v>58</v>
      </c>
      <c r="G69" s="61" t="s">
        <v>58</v>
      </c>
      <c r="H69" s="61" t="s">
        <v>58</v>
      </c>
      <c r="I69" s="61" t="s">
        <v>58</v>
      </c>
      <c r="J69" s="61" t="s">
        <v>58</v>
      </c>
      <c r="K69" s="1"/>
      <c r="L69" s="1"/>
      <c r="M69" s="1"/>
      <c r="N69" s="1"/>
      <c r="O69" s="1"/>
      <c r="P69" s="1"/>
    </row>
    <row r="70" spans="2:16" hidden="1" x14ac:dyDescent="0.25">
      <c r="B70" s="47"/>
      <c r="C70" s="56" t="s">
        <v>46</v>
      </c>
      <c r="D70" s="50"/>
      <c r="E70" s="50"/>
      <c r="F70" s="50"/>
      <c r="G70" s="50"/>
      <c r="H70" s="50"/>
      <c r="I70" s="50"/>
      <c r="J70" s="50"/>
      <c r="K70" s="1"/>
      <c r="L70" s="1"/>
      <c r="M70" s="1"/>
      <c r="N70" s="1"/>
      <c r="O70" s="1"/>
      <c r="P70" s="1"/>
    </row>
    <row r="71" spans="2:16" ht="47.25" hidden="1" x14ac:dyDescent="0.25">
      <c r="B71" s="47"/>
      <c r="C71" s="57" t="s">
        <v>55</v>
      </c>
      <c r="D71" s="61" t="s">
        <v>58</v>
      </c>
      <c r="E71" s="61" t="s">
        <v>58</v>
      </c>
      <c r="F71" s="61" t="s">
        <v>58</v>
      </c>
      <c r="G71" s="61" t="s">
        <v>58</v>
      </c>
      <c r="H71" s="61" t="s">
        <v>58</v>
      </c>
      <c r="I71" s="61" t="s">
        <v>58</v>
      </c>
      <c r="J71" s="61" t="s">
        <v>58</v>
      </c>
      <c r="K71" s="1"/>
      <c r="L71" s="1"/>
      <c r="M71" s="1"/>
      <c r="N71" s="1"/>
      <c r="O71" s="1"/>
      <c r="P71" s="1"/>
    </row>
    <row r="72" spans="2:16" hidden="1" x14ac:dyDescent="0.25">
      <c r="B72" s="47"/>
      <c r="C72" s="56" t="s">
        <v>48</v>
      </c>
      <c r="D72" s="50"/>
      <c r="E72" s="50"/>
      <c r="F72" s="50"/>
      <c r="G72" s="50"/>
      <c r="H72" s="50"/>
      <c r="I72" s="50"/>
      <c r="J72" s="50"/>
      <c r="K72" s="1"/>
      <c r="L72" s="1"/>
      <c r="M72" s="1"/>
      <c r="N72" s="1"/>
      <c r="O72" s="1"/>
      <c r="P72" s="1"/>
    </row>
    <row r="73" spans="2:16" ht="31.5" hidden="1" x14ac:dyDescent="0.25">
      <c r="B73" s="47"/>
      <c r="C73" s="57" t="s">
        <v>56</v>
      </c>
      <c r="D73" s="61" t="s">
        <v>58</v>
      </c>
      <c r="E73" s="61" t="s">
        <v>58</v>
      </c>
      <c r="F73" s="61" t="s">
        <v>58</v>
      </c>
      <c r="G73" s="61" t="s">
        <v>58</v>
      </c>
      <c r="H73" s="61" t="s">
        <v>58</v>
      </c>
      <c r="I73" s="61" t="s">
        <v>58</v>
      </c>
      <c r="J73" s="61" t="s">
        <v>58</v>
      </c>
      <c r="K73" s="1"/>
      <c r="L73" s="1"/>
      <c r="M73" s="1"/>
      <c r="N73" s="1"/>
      <c r="O73" s="1"/>
      <c r="P73" s="1"/>
    </row>
    <row r="74" spans="2:16" ht="90.75" hidden="1" customHeight="1" x14ac:dyDescent="0.25">
      <c r="B74" s="35">
        <v>26</v>
      </c>
      <c r="C74" s="36" t="s">
        <v>30</v>
      </c>
      <c r="D74" s="35" t="s">
        <v>7</v>
      </c>
      <c r="E74" s="37" t="s">
        <v>22</v>
      </c>
      <c r="F74" s="9" t="s">
        <v>22</v>
      </c>
      <c r="G74" s="9" t="s">
        <v>22</v>
      </c>
      <c r="H74" s="9" t="s">
        <v>22</v>
      </c>
      <c r="I74" s="9" t="s">
        <v>22</v>
      </c>
      <c r="J74" s="61" t="s">
        <v>58</v>
      </c>
      <c r="K74" s="1"/>
      <c r="L74" s="1"/>
      <c r="M74" s="1"/>
      <c r="N74" s="1"/>
      <c r="O74" s="1"/>
      <c r="P74" s="1"/>
    </row>
    <row r="75" spans="2:16" ht="51" hidden="1" customHeight="1" x14ac:dyDescent="0.25">
      <c r="B75" s="35">
        <v>27</v>
      </c>
      <c r="C75" s="38" t="s">
        <v>31</v>
      </c>
      <c r="D75" s="35" t="s">
        <v>7</v>
      </c>
      <c r="E75" s="37" t="s">
        <v>22</v>
      </c>
      <c r="F75" s="9" t="s">
        <v>22</v>
      </c>
      <c r="G75" s="9" t="s">
        <v>22</v>
      </c>
      <c r="H75" s="9" t="s">
        <v>22</v>
      </c>
      <c r="I75" s="9" t="s">
        <v>22</v>
      </c>
      <c r="J75" s="61" t="s">
        <v>58</v>
      </c>
      <c r="K75" s="1"/>
      <c r="L75" s="1"/>
      <c r="M75" s="1"/>
      <c r="N75" s="1"/>
      <c r="O75" s="1"/>
      <c r="P75" s="1"/>
    </row>
    <row r="76" spans="2:16" ht="75.75" hidden="1" customHeight="1" x14ac:dyDescent="0.25">
      <c r="B76" s="35">
        <v>28</v>
      </c>
      <c r="C76" s="38" t="s">
        <v>32</v>
      </c>
      <c r="D76" s="35" t="s">
        <v>7</v>
      </c>
      <c r="E76" s="37" t="s">
        <v>22</v>
      </c>
      <c r="F76" s="9" t="s">
        <v>22</v>
      </c>
      <c r="G76" s="9" t="s">
        <v>22</v>
      </c>
      <c r="H76" s="9" t="s">
        <v>22</v>
      </c>
      <c r="I76" s="9" t="s">
        <v>22</v>
      </c>
      <c r="J76" s="61" t="s">
        <v>58</v>
      </c>
      <c r="K76" s="1"/>
      <c r="L76" s="1"/>
      <c r="M76" s="1"/>
      <c r="N76" s="1"/>
      <c r="O76" s="1"/>
      <c r="P76" s="1"/>
    </row>
    <row r="77" spans="2:16" ht="60.75" hidden="1" customHeight="1" x14ac:dyDescent="0.25">
      <c r="B77" s="35">
        <v>29</v>
      </c>
      <c r="C77" s="32" t="s">
        <v>33</v>
      </c>
      <c r="D77" s="35" t="s">
        <v>18</v>
      </c>
      <c r="E77" s="37" t="s">
        <v>22</v>
      </c>
      <c r="F77" s="9" t="s">
        <v>22</v>
      </c>
      <c r="G77" s="9" t="s">
        <v>22</v>
      </c>
      <c r="H77" s="9" t="s">
        <v>22</v>
      </c>
      <c r="I77" s="9" t="s">
        <v>22</v>
      </c>
      <c r="J77" s="61" t="s">
        <v>58</v>
      </c>
      <c r="K77" s="1"/>
      <c r="L77" s="1"/>
      <c r="M77" s="1"/>
      <c r="N77" s="1"/>
      <c r="O77" s="1"/>
      <c r="P77" s="1"/>
    </row>
    <row r="78" spans="2:16" ht="95.25" hidden="1" customHeight="1" x14ac:dyDescent="0.25">
      <c r="B78" s="35">
        <v>30</v>
      </c>
      <c r="C78" s="39" t="s">
        <v>34</v>
      </c>
      <c r="D78" s="35" t="s">
        <v>7</v>
      </c>
      <c r="E78" s="37" t="s">
        <v>22</v>
      </c>
      <c r="F78" s="9" t="s">
        <v>22</v>
      </c>
      <c r="G78" s="9" t="s">
        <v>22</v>
      </c>
      <c r="H78" s="9" t="s">
        <v>22</v>
      </c>
      <c r="I78" s="9" t="s">
        <v>22</v>
      </c>
      <c r="J78" s="61" t="s">
        <v>58</v>
      </c>
      <c r="K78" s="1"/>
      <c r="L78" s="1"/>
      <c r="M78" s="1"/>
      <c r="N78" s="1"/>
      <c r="O78" s="1"/>
      <c r="P78" s="1"/>
    </row>
    <row r="79" spans="2:16" ht="79.5" hidden="1" customHeight="1" x14ac:dyDescent="0.25">
      <c r="B79" s="35">
        <v>31</v>
      </c>
      <c r="C79" s="38" t="s">
        <v>35</v>
      </c>
      <c r="D79" s="35" t="s">
        <v>7</v>
      </c>
      <c r="E79" s="37" t="s">
        <v>22</v>
      </c>
      <c r="F79" s="9" t="s">
        <v>22</v>
      </c>
      <c r="G79" s="9" t="s">
        <v>22</v>
      </c>
      <c r="H79" s="9" t="s">
        <v>22</v>
      </c>
      <c r="I79" s="9" t="s">
        <v>22</v>
      </c>
      <c r="J79" s="61" t="s">
        <v>58</v>
      </c>
      <c r="K79" s="1"/>
      <c r="L79" s="1"/>
      <c r="M79" s="1"/>
      <c r="N79" s="1"/>
      <c r="O79" s="1"/>
      <c r="P79" s="1"/>
    </row>
    <row r="80" spans="2:16" ht="126.75" hidden="1" customHeight="1" x14ac:dyDescent="0.25">
      <c r="B80" s="35">
        <v>32</v>
      </c>
      <c r="C80" s="38" t="s">
        <v>36</v>
      </c>
      <c r="D80" s="35" t="s">
        <v>18</v>
      </c>
      <c r="E80" s="37" t="s">
        <v>22</v>
      </c>
      <c r="F80" s="9" t="s">
        <v>22</v>
      </c>
      <c r="G80" s="9" t="s">
        <v>22</v>
      </c>
      <c r="H80" s="9" t="s">
        <v>22</v>
      </c>
      <c r="I80" s="9" t="s">
        <v>22</v>
      </c>
      <c r="J80" s="61" t="s">
        <v>58</v>
      </c>
      <c r="K80" s="1"/>
      <c r="L80" s="1"/>
      <c r="M80" s="1"/>
      <c r="N80" s="1"/>
      <c r="O80" s="1"/>
      <c r="P80" s="1"/>
    </row>
    <row r="81" spans="2:16" ht="93" hidden="1" customHeight="1" x14ac:dyDescent="0.25">
      <c r="B81" s="35">
        <v>33</v>
      </c>
      <c r="C81" s="38" t="s">
        <v>37</v>
      </c>
      <c r="D81" s="35" t="s">
        <v>18</v>
      </c>
      <c r="E81" s="37" t="s">
        <v>22</v>
      </c>
      <c r="F81" s="9" t="s">
        <v>22</v>
      </c>
      <c r="G81" s="9" t="s">
        <v>22</v>
      </c>
      <c r="H81" s="9" t="s">
        <v>22</v>
      </c>
      <c r="I81" s="9" t="s">
        <v>22</v>
      </c>
      <c r="J81" s="61" t="s">
        <v>58</v>
      </c>
      <c r="K81" s="1"/>
      <c r="L81" s="1"/>
      <c r="M81" s="1"/>
      <c r="N81" s="1"/>
      <c r="O81" s="1"/>
      <c r="P81" s="1"/>
    </row>
    <row r="82" spans="2:16" ht="91.5" hidden="1" customHeight="1" x14ac:dyDescent="0.25">
      <c r="B82" s="35">
        <v>34</v>
      </c>
      <c r="C82" s="36" t="s">
        <v>38</v>
      </c>
      <c r="D82" s="35" t="s">
        <v>7</v>
      </c>
      <c r="E82" s="37" t="s">
        <v>22</v>
      </c>
      <c r="F82" s="9" t="s">
        <v>22</v>
      </c>
      <c r="G82" s="9" t="s">
        <v>22</v>
      </c>
      <c r="H82" s="9" t="s">
        <v>22</v>
      </c>
      <c r="I82" s="9" t="s">
        <v>22</v>
      </c>
      <c r="J82" s="61" t="s">
        <v>58</v>
      </c>
      <c r="K82" s="1"/>
      <c r="L82" s="1"/>
      <c r="M82" s="1"/>
      <c r="N82" s="1"/>
      <c r="O82" s="1"/>
      <c r="P82" s="1"/>
    </row>
    <row r="83" spans="2:16" ht="72.75" hidden="1" customHeight="1" x14ac:dyDescent="0.25">
      <c r="B83" s="35">
        <v>35</v>
      </c>
      <c r="C83" s="36" t="s">
        <v>39</v>
      </c>
      <c r="D83" s="35" t="s">
        <v>7</v>
      </c>
      <c r="E83" s="37" t="s">
        <v>22</v>
      </c>
      <c r="F83" s="9" t="s">
        <v>22</v>
      </c>
      <c r="G83" s="9" t="s">
        <v>22</v>
      </c>
      <c r="H83" s="9" t="s">
        <v>22</v>
      </c>
      <c r="I83" s="9" t="s">
        <v>22</v>
      </c>
      <c r="J83" s="61" t="s">
        <v>58</v>
      </c>
      <c r="K83" s="1"/>
      <c r="L83" s="1"/>
      <c r="M83" s="1"/>
      <c r="N83" s="1"/>
      <c r="O83" s="1"/>
      <c r="P83" s="1"/>
    </row>
    <row r="84" spans="2:16" ht="90" hidden="1" customHeight="1" x14ac:dyDescent="0.25">
      <c r="B84" s="35">
        <v>36</v>
      </c>
      <c r="C84" s="36" t="s">
        <v>40</v>
      </c>
      <c r="D84" s="35" t="s">
        <v>7</v>
      </c>
      <c r="E84" s="37" t="s">
        <v>22</v>
      </c>
      <c r="F84" s="9" t="s">
        <v>22</v>
      </c>
      <c r="G84" s="9" t="s">
        <v>22</v>
      </c>
      <c r="H84" s="9" t="s">
        <v>22</v>
      </c>
      <c r="I84" s="9" t="s">
        <v>22</v>
      </c>
      <c r="J84" s="61" t="s">
        <v>58</v>
      </c>
      <c r="K84" s="1"/>
      <c r="L84" s="1"/>
      <c r="M84" s="1"/>
      <c r="N84" s="1"/>
      <c r="O84" s="1"/>
      <c r="P84" s="1"/>
    </row>
    <row r="85" spans="2:16" ht="141.75" hidden="1" x14ac:dyDescent="0.25">
      <c r="B85" s="75">
        <v>37</v>
      </c>
      <c r="C85" s="74" t="s">
        <v>61</v>
      </c>
      <c r="D85" s="35" t="s">
        <v>7</v>
      </c>
      <c r="E85" s="68"/>
      <c r="F85" s="9" t="s">
        <v>22</v>
      </c>
      <c r="G85" s="9" t="s">
        <v>22</v>
      </c>
      <c r="H85" s="9" t="s">
        <v>22</v>
      </c>
      <c r="I85" s="9" t="s">
        <v>22</v>
      </c>
      <c r="J85" s="61" t="s">
        <v>58</v>
      </c>
    </row>
    <row r="86" spans="2:16" ht="18.75" x14ac:dyDescent="0.3">
      <c r="B86" s="83"/>
      <c r="C86" s="86" t="s">
        <v>41</v>
      </c>
      <c r="D86" s="86"/>
      <c r="E86" s="86"/>
      <c r="F86" s="86"/>
      <c r="G86" s="86"/>
      <c r="H86" s="86"/>
      <c r="I86" s="86"/>
      <c r="J86" s="45"/>
    </row>
  </sheetData>
  <mergeCells count="15">
    <mergeCell ref="B4:J4"/>
    <mergeCell ref="B6:B7"/>
    <mergeCell ref="C6:C7"/>
    <mergeCell ref="D6:D7"/>
    <mergeCell ref="I6:I7"/>
    <mergeCell ref="F6:F7"/>
    <mergeCell ref="G6:G7"/>
    <mergeCell ref="B52:I52"/>
    <mergeCell ref="B66:I66"/>
    <mergeCell ref="C86:I86"/>
    <mergeCell ref="H6:H7"/>
    <mergeCell ref="J6:J7"/>
    <mergeCell ref="B8:I8"/>
    <mergeCell ref="B16:I16"/>
    <mergeCell ref="B40:I40"/>
  </mergeCells>
  <pageMargins left="0.31496062992125984" right="0.15748031496062992" top="0.11811023622047245" bottom="0.15748031496062992" header="0.11811023622047245" footer="0.15748031496062992"/>
  <pageSetup paperSize="9" scale="65" fitToHeight="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(3)</vt:lpstr>
      <vt:lpstr>'Лист1 (3)'!Область_печати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2021-02-19T10:36:34Z</dcterms:modified>
</cp:coreProperties>
</file>