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Приложение 11" sheetId="1" state="visible" r:id="rId1"/>
    <sheet name="Приложение 12" sheetId="2" state="visible" r:id="rId2"/>
    <sheet name="Приложение 13 " sheetId="3" state="visible" r:id="rId3"/>
    <sheet name="Приложение 14" sheetId="4" state="visible" r:id="rId4"/>
  </sheets>
  <definedNames>
    <definedName name="Print_Titles" localSheetId="1" hidden="0">'Приложение 12'!$9:$9</definedName>
    <definedName name="_xlnm.Print_Area" localSheetId="2">'Приложение 13 '!$A$1:$F$24</definedName>
  </definedNames>
  <calcPr/>
</workbook>
</file>

<file path=xl/sharedStrings.xml><?xml version="1.0" encoding="utf-8"?>
<sst xmlns="http://schemas.openxmlformats.org/spreadsheetml/2006/main" count="265" uniqueCount="265">
  <si>
    <t xml:space="preserve">Приложение 11</t>
  </si>
  <si>
    <t>Отчет</t>
  </si>
  <si>
    <t xml:space="preserve">о достижении значений показателей</t>
  </si>
  <si>
    <t xml:space="preserve">государственной программы,  результатов структурных элементов государственной программы</t>
  </si>
  <si>
    <t xml:space="preserve">за 12 месяцев 2024 года</t>
  </si>
  <si>
    <t xml:space="preserve">№ п/п</t>
  </si>
  <si>
    <t xml:space="preserve">Наименование показателя (результата)</t>
  </si>
  <si>
    <t xml:space="preserve">Единица измерения</t>
  </si>
  <si>
    <t xml:space="preserve">Значение показателя (результата)</t>
  </si>
  <si>
    <t xml:space="preserve">Обоснование отклонения
 значения показателя (результата) 
(при наличии)</t>
  </si>
  <si>
    <t xml:space="preserve">2023 год</t>
  </si>
  <si>
    <t xml:space="preserve"> 2024 год</t>
  </si>
  <si>
    <t>план</t>
  </si>
  <si>
    <t>факт</t>
  </si>
  <si>
    <t xml:space="preserve"> Государственная программа «Развитие транспортной системы Оренбургской области» </t>
  </si>
  <si>
    <t xml:space="preserve">Доля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на 31 декабря отчетного года</t>
  </si>
  <si>
    <t>процент</t>
  </si>
  <si>
    <t xml:space="preserve">Доля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на 31 декабря отчетного года</t>
  </si>
  <si>
    <t xml:space="preserve"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на 31 декабря отчетного года</t>
  </si>
  <si>
    <t xml:space="preserve">Транспортная подвижность населения</t>
  </si>
  <si>
    <t xml:space="preserve">тыс. пассажиров километров  на 1 жителя</t>
  </si>
  <si>
    <t xml:space="preserve">Значение показателя определяется по татистическим данных после 15 июня года, следующего за отчетным.</t>
  </si>
  <si>
    <t xml:space="preserve">Доля автомобильных дорог регионального и межмуниципального значения, соответствующих нормативным требованиям</t>
  </si>
  <si>
    <t xml:space="preserve">Доля дорожной сети городских агломераций, находящаяся в нормативном состоянии</t>
  </si>
  <si>
    <t xml:space="preserve">Доля отечественного оборудования (товаров, работ, услуг) в общем объеме закупок</t>
  </si>
  <si>
    <t xml:space="preserve">Протяженность приведенных в нормативное состояние искусственных сооружений на автомобильных дорогах регионального или межмуниципального и местного значения (накопленным итогом)</t>
  </si>
  <si>
    <t xml:space="preserve">Доля автомобильных дорог регионального значения, входящих в опорную сеть, соответствующих нормативным требованиям</t>
  </si>
  <si>
    <t xml:space="preserve">Доля объектов, на которых предусматривается использование новых и наилучших технологий, включенных в Реестр</t>
  </si>
  <si>
    <t xml:space="preserve">Доля контрактов жизненного цикла, предусматривающих выполнение работ по строительству, реконструкции, капитальному ремонту автомобильных дорог регионального (межмуниципального) значения</t>
  </si>
  <si>
    <t xml:space="preserve"> -</t>
  </si>
  <si>
    <t>-</t>
  </si>
  <si>
    <t xml:space="preserve">Доля автомобильных дорог регионального значения, входящих в опорную сеть, рассчитанных на нормативную нагрузку не менее 11,5 тонн на ось</t>
  </si>
  <si>
    <t xml:space="preserve">Доля искусственных сооружений, расположенных на автомобильных дорогах общего пользования регионального значения, входящих в опорную сеть, рассчитанных на нагрузку не менее А11</t>
  </si>
  <si>
    <t xml:space="preserve">Региональный проект "Региональная и местная дорожная сеть (Оренбургская область)"</t>
  </si>
  <si>
    <t xml:space="preserve">Задача 1 «Повышено качество дорожной сети, в том числе уличной сети городских агломераций»</t>
  </si>
  <si>
    <t xml:space="preserve">Обеспечено выполнение работ по приведению в нормативное состояние автомобильных дорог</t>
  </si>
  <si>
    <t xml:space="preserve">Условная единица</t>
  </si>
  <si>
    <t xml:space="preserve">Задача 2 «Приведены в нормативное состояние/построены искусственные сооружения на автомобильных дорогах регионального или межмуниципального и местного значения»</t>
  </si>
  <si>
    <t xml:space="preserve">Приведены в нормативное состояние автомобильные дороги регионального или межмуниципального, местного значения и искусственные дорожные сооружения на них</t>
  </si>
  <si>
    <t xml:space="preserve">Региональный проект «Общесистемные меры развития дорожного хозяйства» </t>
  </si>
  <si>
    <t xml:space="preserve">Задача 1 «Совершенствование регуляторной политики и применения новых технологий в дорожной отрасли»</t>
  </si>
  <si>
    <t xml:space="preserve"> «Размещены автоматические пункты весогабаритного контроля транспортных средств на автомобильных дорогах регионального или межмуниципального, местного значения»</t>
  </si>
  <si>
    <t>Штука</t>
  </si>
  <si>
    <t xml:space="preserve">«Установлены стационарные камеры фотовидеофиксации нарушений правил дорожного движения на автомобильных дорогах федерального, регионального или межмуниципального, местного значения»</t>
  </si>
  <si>
    <t xml:space="preserve">«Внедрены интеллектуальные транспортные системы, предусматривающие автоматизацию процессов управления дорожным движением в городских агломерациях, включающих города с населением свыше 300 тысяч человек»</t>
  </si>
  <si>
    <t xml:space="preserve">в соответствии с соглашением от 18.12.2023   № 103-2019- R20081-1/7  достижение результата в 2024 году не предусмотрено.</t>
  </si>
  <si>
    <t xml:space="preserve">Комплекс процессных мероприятий «Развитие сети автомобильных дорог регионального, межмуниципального и местного значения»</t>
  </si>
  <si>
    <t xml:space="preserve">Задача 1 «Создание условий для формирования единой дорожной сети, круглогодично доступной для населения, обеспечение автомобильного сообщения с отдаленными населенными пунктами области, требуемого технического состояния автомобильных дорог, повышение их пропускной способности»</t>
  </si>
  <si>
    <t xml:space="preserve">Прирост протяженности сети автомобильных дорог регионального и межмуниципального значения в результате строительства новых автомобильных дорог</t>
  </si>
  <si>
    <t>километр</t>
  </si>
  <si>
    <t xml:space="preserve">Прирост протяженности сети автомобильных дорог местного значения в результате строительства новых автомобильных дорог </t>
  </si>
  <si>
    <t xml:space="preserve">Прирост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</si>
  <si>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 xml:space="preserve"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</si>
  <si>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 xml:space="preserve">Прирост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</si>
  <si>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 xml:space="preserve"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</si>
  <si>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 xml:space="preserve">Общая протяженность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на 31 декабря отчетного года </t>
  </si>
  <si>
    <t xml:space="preserve"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показателям, на 31 декабря отчетного года </t>
  </si>
  <si>
    <t xml:space="preserve">Протяженность сети автомобильных дорог общего пользования регионального и межмуниципального значения</t>
  </si>
  <si>
    <t xml:space="preserve">Протяженность сети автомобильных дорог общего пользования местного значения</t>
  </si>
  <si>
    <t xml:space="preserve">Фактическое значение результата указано на основании официальных данных, представленных территориальным органом Федеральной службы государственной статистики по Оренбургской области</t>
  </si>
  <si>
    <t xml:space="preserve">Площадь твердого покрытия автомобильных дорог общего пользования населенных пунктов после капитального ремонта и ремонта</t>
  </si>
  <si>
    <t>тыс.кв.метров</t>
  </si>
  <si>
    <t xml:space="preserve">Протяженность искусственных дорожных сооружений на сети автомобильных дорог общего пользования местного значения, завершенных в результате строительства (реконструкции), капитального ремонта и ремонта</t>
  </si>
  <si>
    <t xml:space="preserve">пог. м</t>
  </si>
  <si>
    <t xml:space="preserve">Осуществление мероприятий в рамках дорожной деятельности на автомобильных дорогах общего пользования местного значения</t>
  </si>
  <si>
    <t xml:space="preserve">условная единица</t>
  </si>
  <si>
    <t xml:space="preserve">Выполнены дорожные работы на автомобильных дорогах общего пользования регионального или межмуниципального, местного значения</t>
  </si>
  <si>
    <t>штука</t>
  </si>
  <si>
    <t xml:space="preserve">Задача 2 «Ликвидация последствий чрезвычайной ситуации, вызванной в результате прохождения весеннего паводка  на территории Оренбургской области в 2024 году»</t>
  </si>
  <si>
    <t xml:space="preserve">Результат «Выполнены мероприятия по восстановлению автомобильных дорог местного значения при ликвидации последствий чрезвычайной ситуации в Оренбургской области»</t>
  </si>
  <si>
    <t xml:space="preserve">Комплекс процессных мероприятий «Обеспечение доступности пассажирских перевозок для населения Оренбургской области»</t>
  </si>
  <si>
    <t xml:space="preserve">Количество перевезенных пассажиров железнодорожным транспортом общего пользования в пригородном сообщении по состоянию на 31 декабря года предоставления субсидии</t>
  </si>
  <si>
    <t>тыс.человек</t>
  </si>
  <si>
    <t xml:space="preserve">Количество перевезенных пассажиров льготных категорий железнодорожным транспортом в пригородном сообщении по состоянию на 31 декабря года предоставления субсидии</t>
  </si>
  <si>
    <t xml:space="preserve">Количество выполненных рейсов на субсидируемых региональных маршрутах регулярного воздушного сообщения</t>
  </si>
  <si>
    <t>единиц</t>
  </si>
  <si>
    <t xml:space="preserve">06.12.2024 по техническим причинам 2 рейса не выполнены (субсидия предоставлена пропорционально выполненным рейсам в соответствии с соглашением) </t>
  </si>
  <si>
    <t xml:space="preserve">Количество перевезенных пассажиров на субсидируемых региональных маршрутах регулярного воздушного сообщения</t>
  </si>
  <si>
    <t xml:space="preserve">Обеспечение оплаты лизинговых платежей в размере 100 процентов, предусмотренных договорами лизинга</t>
  </si>
  <si>
    <t xml:space="preserve">Количество транспортных средств (автобусов), переданных по договорам лизинга для осуществления регулярных перевозок пассажиров и багажа, в границах одного или нескольких муниципальных образований</t>
  </si>
  <si>
    <t>единица</t>
  </si>
  <si>
    <t xml:space="preserve">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</t>
  </si>
  <si>
    <t xml:space="preserve">недостижение результата по причине позднего срока начала осуществления перевозок в следствие весеннего паводка</t>
  </si>
  <si>
    <t xml:space="preserve">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 </t>
  </si>
  <si>
    <t xml:space="preserve">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безналичной оплаты проезда</t>
  </si>
  <si>
    <t xml:space="preserve">Доля автобусов, осуществляющих регулярные перевозки пассажиров в городском, пригородном и междугородном (в пределах Оренбургской области) сообщении, для которых обеспечена в открытом доступе информация об их реальном движении по маршруту</t>
  </si>
  <si>
    <t xml:space="preserve">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видеонаблюдения салонов (с функцией записи), соответствующими требованиям о защите персональных данных" соответствующими требованиям о защите персональных данных</t>
  </si>
  <si>
    <t xml:space="preserve">Количество приобретенных автобусов</t>
  </si>
  <si>
    <t xml:space="preserve">Приложение 12</t>
  </si>
  <si>
    <t xml:space="preserve">об использовании бюджетных ассигнований областного бюджета </t>
  </si>
  <si>
    <t xml:space="preserve">на реализацию государственной программы  </t>
  </si>
  <si>
    <t xml:space="preserve">(тыс. рублей)</t>
  </si>
  <si>
    <t>Статус</t>
  </si>
  <si>
    <t xml:space="preserve">Наименование государственной программы, подпрограммы, структурного элемента государственной программы</t>
  </si>
  <si>
    <t xml:space="preserve">Главный распорядитель бюджетных средств (ответственный исполнитель, соисполнитель, участник)</t>
  </si>
  <si>
    <t xml:space="preserve">Расходы 
</t>
  </si>
  <si>
    <t>ГРБС</t>
  </si>
  <si>
    <t>ЦСР</t>
  </si>
  <si>
    <t xml:space="preserve">утверждено сводной бюджетной росписью на 1 января отчетного года</t>
  </si>
  <si>
    <t xml:space="preserve">утверждено сводной бюджетной росписью на отчетную дату</t>
  </si>
  <si>
    <t xml:space="preserve">утверждено в государственной программе на отчетную дату</t>
  </si>
  <si>
    <t xml:space="preserve">кассовое исполнение</t>
  </si>
  <si>
    <t>1.</t>
  </si>
  <si>
    <t xml:space="preserve">Государственная программа</t>
  </si>
  <si>
    <t xml:space="preserve">"Развитие транспортной системы Оренбургской области"</t>
  </si>
  <si>
    <t xml:space="preserve">всего, в том числе:</t>
  </si>
  <si>
    <t>Х</t>
  </si>
  <si>
    <t>МСЖКДХиТ</t>
  </si>
  <si>
    <t>МО</t>
  </si>
  <si>
    <t>2.</t>
  </si>
  <si>
    <t xml:space="preserve">Региональный проект</t>
  </si>
  <si>
    <t xml:space="preserve">"Региональная и местная дорожная сеть (Оренбургская область)"</t>
  </si>
  <si>
    <t xml:space="preserve">17 1 R1 53940</t>
  </si>
  <si>
    <t xml:space="preserve">17 1 R1 А3941</t>
  </si>
  <si>
    <t xml:space="preserve">17 1 R1 А3942</t>
  </si>
  <si>
    <t xml:space="preserve">17 1 R1 А3944</t>
  </si>
  <si>
    <t xml:space="preserve">17 1 R1 А3943</t>
  </si>
  <si>
    <t>3.</t>
  </si>
  <si>
    <t xml:space="preserve">"Общесистемные меры развития дорожного хозяйства"</t>
  </si>
  <si>
    <t xml:space="preserve">17 1 R2 54180</t>
  </si>
  <si>
    <t>4.</t>
  </si>
  <si>
    <t xml:space="preserve">Комплекс процессных мероприятий </t>
  </si>
  <si>
    <t xml:space="preserve">"Развитие сети автомобильных дорог регионального, межмуниципального и местного значения"</t>
  </si>
  <si>
    <t xml:space="preserve">17 4 01 40010</t>
  </si>
  <si>
    <t xml:space="preserve">17 4 01 80410</t>
  </si>
  <si>
    <t xml:space="preserve">17 4 01 81800</t>
  </si>
  <si>
    <t xml:space="preserve">17 4 01 R6090</t>
  </si>
  <si>
    <t xml:space="preserve">17 4 01 90920</t>
  </si>
  <si>
    <t xml:space="preserve">17 4 01 93200</t>
  </si>
  <si>
    <t xml:space="preserve">17 4 01 90760</t>
  </si>
  <si>
    <t xml:space="preserve">«Обеспечение доступности пассажирских перевозок для населения Оренбургской области»</t>
  </si>
  <si>
    <t>1740290730</t>
  </si>
  <si>
    <t>1740290740</t>
  </si>
  <si>
    <t>1740292060</t>
  </si>
  <si>
    <t>1740293990</t>
  </si>
  <si>
    <t>1740280960</t>
  </si>
  <si>
    <t>1740293760</t>
  </si>
  <si>
    <t>1740281650</t>
  </si>
  <si>
    <t xml:space="preserve">Приложение 13</t>
  </si>
  <si>
    <t xml:space="preserve"> Отчет об объемах финансирования государственной программы за счет средств областного бюджета, 
средств государственных внебюджетных фондов и прогнозная оценка 
привлекаемых средств на реализацию государственной программы
за 2024 год</t>
  </si>
  <si>
    <t xml:space="preserve">№ п/п </t>
  </si>
  <si>
    <t xml:space="preserve">Статус </t>
  </si>
  <si>
    <t xml:space="preserve">Наименование государственной программы,  структурного элемента государственной программы</t>
  </si>
  <si>
    <t xml:space="preserve">Источник финансирования</t>
  </si>
  <si>
    <t xml:space="preserve">Утверждено в сводной бюджетной росписи на отчетную дату</t>
  </si>
  <si>
    <t xml:space="preserve">Кассовый расход на отчетную дату</t>
  </si>
  <si>
    <t xml:space="preserve">«Развитие транспортной системы Оренбургской области» </t>
  </si>
  <si>
    <t xml:space="preserve">всего,  в том числе:</t>
  </si>
  <si>
    <t xml:space="preserve">федеральный бюджет</t>
  </si>
  <si>
    <t xml:space="preserve">областной бюджет</t>
  </si>
  <si>
    <t xml:space="preserve">государственный внебюджетный фонд</t>
  </si>
  <si>
    <t xml:space="preserve">"Обеспечение доступности пассажирских перевозок для населения Оренбургской области"</t>
  </si>
  <si>
    <t xml:space="preserve">Приложение 14</t>
  </si>
  <si>
    <t xml:space="preserve">Отчет о ходе выполнения плана реализации государственной программы 
за 12 месяцев 2024 года</t>
  </si>
  <si>
    <t xml:space="preserve">Наименование структурного элемента государственной программы, контрольной точки</t>
  </si>
  <si>
    <t xml:space="preserve">Плановое значение</t>
  </si>
  <si>
    <t xml:space="preserve">Фактическое значение</t>
  </si>
  <si>
    <t xml:space="preserve">Фактическая дата достижения контрольной точки</t>
  </si>
  <si>
    <t xml:space="preserve">Информация о достижении контрольной точки</t>
  </si>
  <si>
    <t>Примечание</t>
  </si>
  <si>
    <t>1.1.</t>
  </si>
  <si>
    <t xml:space="preserve">Задача 1 «Повышено качество дорожной сети, в том числе уличной сети, городских агломераций»</t>
  </si>
  <si>
    <t>1.1.1.</t>
  </si>
  <si>
    <t xml:space="preserve">Условная штука</t>
  </si>
  <si>
    <t>1.1.1.1</t>
  </si>
  <si>
    <t xml:space="preserve">Контрольная точка результата «Услуга оказана (работы выполнены)»</t>
  </si>
  <si>
    <t xml:space="preserve">Представлена информация об объектах ГУ "ГУДХОО", г. Оренбурга и г. Оска введенных в эсплуатацию от 27.12.2024</t>
  </si>
  <si>
    <t>1.2.</t>
  </si>
  <si>
    <t>1.2.1.</t>
  </si>
  <si>
    <t>1.2.1.1.</t>
  </si>
  <si>
    <t xml:space="preserve">Представлена информация об объектах ГУ "ГУДХОО" введенных в эсплуатацию от 27.12.2024</t>
  </si>
  <si>
    <t>2.1.</t>
  </si>
  <si>
    <t>2.1.1.</t>
  </si>
  <si>
    <t>2.1.1.1.</t>
  </si>
  <si>
    <t xml:space="preserve"> 13 пунктов весогабаритного контроля согласно доп. соглашению о реализации проекта</t>
  </si>
  <si>
    <t>2.1.2.</t>
  </si>
  <si>
    <t>2.1.2.1</t>
  </si>
  <si>
    <t xml:space="preserve">информация об установке камеры фотовидеофиксации нарушений ПДД от 24.12.2024</t>
  </si>
  <si>
    <t>2.1.3.</t>
  </si>
  <si>
    <t>2.1.3.1.</t>
  </si>
  <si>
    <t xml:space="preserve"> Информация об изменении федерального финансирования на 2024 год от 28.10.2024 </t>
  </si>
  <si>
    <t xml:space="preserve">отсутствие федерального финансирования</t>
  </si>
  <si>
    <t>3.1.</t>
  </si>
  <si>
    <t>3.1.1.</t>
  </si>
  <si>
    <t>3.1.1.1.</t>
  </si>
  <si>
    <t xml:space="preserve">Контрольная точка результата «Выполнены работы по реконструкции автомобильных дорог регионального и межмуниципального значения»</t>
  </si>
  <si>
    <t>достигнута</t>
  </si>
  <si>
    <t>3.1.2.</t>
  </si>
  <si>
    <t>3.1.2.1.</t>
  </si>
  <si>
    <t xml:space="preserve">Контрольная точка результата «Выполнены работы по капитальному ремонту и ремонту автомобильных дорог регионального и межмуниципального значения»</t>
  </si>
  <si>
    <t>3.1.3.</t>
  </si>
  <si>
    <t>3.1.3.1.</t>
  </si>
  <si>
    <t xml:space="preserve">Контрольная точка результата «Выполнены работы по капитальному ремонту и ремонту автомобильных дорог местного значения»</t>
  </si>
  <si>
    <t>3.1.4.</t>
  </si>
  <si>
    <t>3.1.4.1.</t>
  </si>
  <si>
    <t xml:space="preserve">Контрольная точка результата «Выполнены работы по приведению сети автомобильных дорог общего пользования регионального, межмуниципального значения к транспортно-эксплуатационным показателям»</t>
  </si>
  <si>
    <t>3.1.5.</t>
  </si>
  <si>
    <t>3.1.5.1.</t>
  </si>
  <si>
    <t xml:space="preserve">Контрольная точка результата «Выполнены работы по приведению сети автомобильных дорог общего пользования местного значения к транспортно-эксплуатационным показателям»</t>
  </si>
  <si>
    <t>3.1.6.</t>
  </si>
  <si>
    <t>3.1.6.1.</t>
  </si>
  <si>
    <t xml:space="preserve">Контрольная точка результата «Уточнена протяженность сети автомобильных дорог общего пользования регионального и межмуниципального значения»</t>
  </si>
  <si>
    <t>3.1.7.</t>
  </si>
  <si>
    <t>3.1.7.1.</t>
  </si>
  <si>
    <t xml:space="preserve">Контрольная точка результата «Уточнена протяженность сети автомобильных дорог общего пользования местного значения»</t>
  </si>
  <si>
    <t>3.1.8.</t>
  </si>
  <si>
    <t xml:space="preserve">тыс. кв. метров</t>
  </si>
  <si>
    <t>3.1.8.1.</t>
  </si>
  <si>
    <t xml:space="preserve">Контрольная точка результата «Выполнены работы по капитальному ремонту и ремонту покрытия автомобильных дорог общего пользования населенных пунктов»</t>
  </si>
  <si>
    <t>3.1.9.</t>
  </si>
  <si>
    <t>3.1.9.1.</t>
  </si>
  <si>
    <t xml:space="preserve">Контрольная точка результата «Выполнены мероприятия в рамках дорожной деятельности на автомобильных дорогах общего пользования местного значения»</t>
  </si>
  <si>
    <t>3.2.</t>
  </si>
  <si>
    <t>3.2.1.</t>
  </si>
  <si>
    <t>3.2.1.1.</t>
  </si>
  <si>
    <t>4.1</t>
  </si>
  <si>
    <t xml:space="preserve">Задача 1 «Создание условий для стабильного функционирования пассажирского транспорта, обеспечения качества и равной доступности услуг общественного транспорта для всех категорий населения Оренбургской области»</t>
  </si>
  <si>
    <t>4.1.1.</t>
  </si>
  <si>
    <t xml:space="preserve">Результат "Количество перевезенных пассажиров железнодорожным транспортом общего пользования в пригородном сообщении по состоянию на 31 декабря года предоставления субсидии"</t>
  </si>
  <si>
    <t xml:space="preserve">тыс. человек</t>
  </si>
  <si>
    <t>4.1.1.1.</t>
  </si>
  <si>
    <t xml:space="preserve">Контрольная точка результата «Перевезено пассажиров железнодорожным транспортом общего пользования в пригородном сообщении по состоянию на 31 декабря года предоставления субсидии»</t>
  </si>
  <si>
    <t xml:space="preserve">результат достигнут</t>
  </si>
  <si>
    <t>4.1.2.</t>
  </si>
  <si>
    <t xml:space="preserve">Результат «Количество перевезенных пассажиров льготных категорий железнодорожным транспортом в пригородном сообщении по состоянию на 31 декабря года предоставления субсидии»</t>
  </si>
  <si>
    <t>4.1.2.1.</t>
  </si>
  <si>
    <t xml:space="preserve">Контрольная точка результата «Перевезено пассажиров льготных категорий железнодорожным транспортом в пригородном сообщении" по состоянию на 31 декабря года предоставления субсидии»</t>
  </si>
  <si>
    <t>4.1.3.</t>
  </si>
  <si>
    <t xml:space="preserve">Результат «Количество выполненных рейсов на субсидируемых региональных маршрутах регулярного воздушного сообщения"</t>
  </si>
  <si>
    <t>4.1.3.1</t>
  </si>
  <si>
    <t xml:space="preserve">Контрольная точка результата «Выполнены рейсы на субсидируемых региональных и местных маршрутах регулярного воздушного сообщения»</t>
  </si>
  <si>
    <t xml:space="preserve">результат не достигнут</t>
  </si>
  <si>
    <t>4.1.4.</t>
  </si>
  <si>
    <t xml:space="preserve">Результат «Количество перевезенных пассажиров на субсидируемых региональных маршрутах регулярного воздушного сообщения"</t>
  </si>
  <si>
    <t>4.1.4.1.</t>
  </si>
  <si>
    <t xml:space="preserve">Контрольная точка результата «Перевезено пассажиров на субсидируемых региональных и местных маршрутах регулярного воздушного сообщения»</t>
  </si>
  <si>
    <t>4.1.5.</t>
  </si>
  <si>
    <t xml:space="preserve">Результат «Обеспечение оплаты лизинговых платежей в размере 100 процентов, предусмотренных договорами лизинга»</t>
  </si>
  <si>
    <t>4.1.5.1.</t>
  </si>
  <si>
    <t xml:space="preserve">Контрольная точка результата «Оплата лизинговых платежей в размере 100 процентов, предусмотренных договорами лизинга»</t>
  </si>
  <si>
    <t>4.1.6.</t>
  </si>
  <si>
    <t xml:space="preserve">Результат «Количество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обратно»</t>
  </si>
  <si>
    <t>4.1.6.1.</t>
  </si>
  <si>
    <t xml:space="preserve">Контрольная точка результата «Перевезено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обратно»</t>
  </si>
  <si>
    <t xml:space="preserve">контрольная точка не достигнута</t>
  </si>
  <si>
    <t>4.1.7.</t>
  </si>
  <si>
    <t xml:space="preserve">Результат «Количество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документов»</t>
  </si>
  <si>
    <t>4.1.7.1.</t>
  </si>
  <si>
    <t xml:space="preserve">Контрольная точка результата «Перевезено пассажиров в автомобильном и городском наземном электрическом транспорте общего пользования с использованием социальных проездных документов»</t>
  </si>
  <si>
    <t>4.1.8.</t>
  </si>
  <si>
    <t xml:space="preserve"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безналичной оплаты проезда»</t>
  </si>
  <si>
    <t>4.1.8.1.</t>
  </si>
  <si>
    <t xml:space="preserve">Контрольная точка результата «Оснащение автобусов, осуществляющих регулярные перевозки пассажиров в городском, пригородном и междугородном (в пределах Оренбургской области) сообщении, системами безналичной оплаты проезда»</t>
  </si>
  <si>
    <t>4.1.9.</t>
  </si>
  <si>
    <t xml:space="preserve"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для которых обеспечена в открытом доступе информация об их реальном движении по маршруту»</t>
  </si>
  <si>
    <t>4.1.9.1.</t>
  </si>
  <si>
    <t xml:space="preserve">Контрольная точка результата «Обеспечение в открытом доступе информации о реальном движении по маршруту автобусов, осуществляющих регулярные перевозки пассажиров в городском, пригородном и междугородном (в пределах Оренбургской области) сообщении»</t>
  </si>
  <si>
    <t>4.1.10.</t>
  </si>
  <si>
    <t xml:space="preserve"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видеонаблюдения салонов (с функцией записи), соответствующими требованиям о защите персональных данных" соответствующими требованиям о защите персональных данных»</t>
  </si>
  <si>
    <t>4.1.10.1.</t>
  </si>
  <si>
    <t xml:space="preserve">Контрольная точка результата «Оснащение автобусов, осуществляющих регулярные перевозки пассажиров в городском, пригородном и междугородном (в пределах Оренбургской области) сообщении, системами видеонаблюдения салонов (с функцией записи), соответствующими требованиям о защите персональных данных»</t>
  </si>
  <si>
    <t>4.1.11.</t>
  </si>
  <si>
    <t xml:space="preserve">Результат «Количество приобретенных автобусов"</t>
  </si>
  <si>
    <t>4.1.11.1.</t>
  </si>
  <si>
    <t xml:space="preserve">Контрольная точка результата «Закуплены автобусы»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</si>
</sst>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-* #,##0.00_р_._-;\-* #,##0.00_р_._-;_-* &quot;-&quot;??_р_._-;_-@_-"/>
    <numFmt numFmtId="161" formatCode="0.0"/>
    <numFmt numFmtId="162" formatCode="0.000"/>
    <numFmt numFmtId="163" formatCode="0.0000"/>
    <numFmt numFmtId="164" formatCode="0.00000"/>
    <numFmt numFmtId="165" formatCode="#,##0.0"/>
    <numFmt numFmtId="166" formatCode="#,##0.0_ ;\-#,##0.0\ "/>
    <numFmt numFmtId="167" formatCode="#,##0.0_ ;&quot;-&quot;#,##0.0&quot; &quot;"/>
    <numFmt numFmtId="168" formatCode="_-* #,##0.0_р_._-;\-* #,##0.0_р_._-;_-* &quot;-&quot;??_р_._-;_-@_-"/>
    <numFmt numFmtId="169" formatCode="dd/mm/yyyy"/>
  </numFmts>
  <fonts count="12">
    <font>
      <sz val="11.000000"/>
      <color theme="1"/>
      <name val="Calibri"/>
      <scheme val="minor"/>
    </font>
    <font>
      <sz val="10.000000"/>
      <color theme="1"/>
      <name val="Times New Roman"/>
    </font>
    <font>
      <sz val="10.000000"/>
      <color theme="1"/>
      <name val="Calibri"/>
      <scheme val="minor"/>
    </font>
    <font>
      <sz val="12.000000"/>
      <color theme="1"/>
      <name val="Times New Roman"/>
    </font>
    <font>
      <sz val="12.000000"/>
      <name val="Times New Roman"/>
    </font>
    <font>
      <sz val="14.000000"/>
      <color theme="1"/>
      <name val="Times New Roman"/>
    </font>
    <font>
      <sz val="10.000000"/>
      <name val="Times New Roman"/>
    </font>
    <font>
      <sz val="12.000000"/>
      <name val="TimesNewRomanPSMT"/>
    </font>
    <font>
      <sz val="12.000000"/>
      <color theme="1"/>
      <name val="Calibri"/>
      <scheme val="minor"/>
    </font>
    <font>
      <b/>
      <sz val="12.000000"/>
      <color theme="1"/>
      <name val="Times New Roman"/>
    </font>
    <font>
      <sz val="16.000000"/>
      <color theme="1"/>
      <name val="Times New Roman"/>
    </font>
    <font>
      <b/>
      <sz val="10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1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/>
    <xf fontId="3" fillId="0" borderId="0" numFmtId="0" xfId="0" applyFont="1" applyAlignment="1">
      <alignment horizontal="right"/>
    </xf>
    <xf fontId="3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top" wrapText="1"/>
    </xf>
    <xf fontId="3" fillId="0" borderId="1" numFmtId="0" xfId="0" applyFont="1" applyBorder="1" applyAlignment="1">
      <alignment horizontal="center" vertical="center" wrapText="1"/>
    </xf>
    <xf fontId="1" fillId="0" borderId="0" numFmtId="0" xfId="0" applyFont="1" applyAlignment="1">
      <alignment vertical="center"/>
    </xf>
    <xf fontId="3" fillId="0" borderId="1" numFmtId="0" xfId="0" applyFont="1" applyBorder="1" applyAlignment="1">
      <alignment horizontal="left" vertical="center" wrapText="1"/>
    </xf>
    <xf fontId="3" fillId="0" borderId="1" numFmtId="161" xfId="0" applyNumberFormat="1" applyFont="1" applyBorder="1" applyAlignment="1">
      <alignment horizontal="center" vertical="center" wrapText="1"/>
    </xf>
    <xf fontId="3" fillId="0" borderId="1" numFmtId="2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0" borderId="0" numFmtId="162" xfId="0" applyNumberFormat="1" applyFont="1" applyAlignment="1">
      <alignment horizontal="center" vertical="center" wrapText="1"/>
    </xf>
    <xf fontId="3" fillId="0" borderId="1" numFmtId="162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left" vertical="center" wrapText="1"/>
    </xf>
    <xf fontId="3" fillId="0" borderId="1" numFmtId="163" xfId="0" applyNumberFormat="1" applyFont="1" applyBorder="1" applyAlignment="1">
      <alignment horizontal="center" vertical="center" wrapText="1"/>
    </xf>
    <xf fontId="3" fillId="0" borderId="1" numFmtId="164" xfId="0" applyNumberFormat="1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5" fillId="0" borderId="0" numFmtId="0" xfId="0" applyFont="1"/>
    <xf fontId="5" fillId="0" borderId="0" numFmtId="0" xfId="0" applyFont="1" applyAlignment="1">
      <alignment vertical="center"/>
    </xf>
    <xf fontId="3" fillId="0" borderId="1" numFmtId="0" xfId="0" applyFont="1" applyBorder="1" applyAlignment="1">
      <alignment horizontal="center" vertical="center"/>
    </xf>
    <xf fontId="6" fillId="0" borderId="0" numFmtId="0" xfId="0" applyFont="1" applyAlignment="1">
      <alignment vertical="center" wrapText="1"/>
    </xf>
    <xf fontId="3" fillId="0" borderId="0" numFmtId="0" xfId="0" applyFont="1"/>
    <xf fontId="3" fillId="0" borderId="1" numFmtId="165" xfId="0" applyNumberFormat="1" applyFont="1" applyBorder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 wrapText="1"/>
    </xf>
    <xf fontId="1" fillId="0" borderId="0" numFmtId="165" xfId="0" applyNumberFormat="1" applyFont="1" applyAlignment="1">
      <alignment vertical="center"/>
    </xf>
    <xf fontId="1" fillId="0" borderId="0" numFmtId="4" xfId="0" applyNumberFormat="1" applyFont="1" applyAlignment="1">
      <alignment vertical="center"/>
    </xf>
    <xf fontId="7" fillId="0" borderId="1" numFmtId="0" xfId="0" applyFont="1" applyBorder="1" applyAlignment="1">
      <alignment vertical="center" wrapText="1"/>
    </xf>
    <xf fontId="3" fillId="0" borderId="2" numFmtId="0" xfId="0" applyFont="1" applyBorder="1" applyAlignment="1">
      <alignment horizontal="center" vertical="top" wrapText="1"/>
    </xf>
    <xf fontId="0" fillId="0" borderId="3" numFmtId="0" xfId="0" applyBorder="1" applyAlignment="1">
      <alignment vertical="top" wrapText="1"/>
    </xf>
    <xf fontId="0" fillId="0" borderId="4" numFmtId="0" xfId="0" applyBorder="1" applyAlignment="1">
      <alignment vertical="top" wrapText="1"/>
    </xf>
    <xf fontId="3" fillId="0" borderId="1" numFmtId="4" xfId="1" applyNumberFormat="1" applyFont="1" applyBorder="1" applyAlignment="1">
      <alignment horizontal="center" vertical="center" wrapText="1"/>
    </xf>
    <xf fontId="3" fillId="0" borderId="1" numFmtId="0" xfId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top"/>
    </xf>
    <xf fontId="1" fillId="0" borderId="0" numFmtId="0" xfId="0" applyFont="1" applyAlignment="1">
      <alignment horizontal="left" wrapText="1"/>
    </xf>
    <xf fontId="1" fillId="2" borderId="0" numFmtId="0" xfId="0" applyFont="1" applyFill="1"/>
    <xf fontId="1" fillId="2" borderId="0" numFmtId="0" xfId="0" applyFont="1" applyFill="1" applyAlignment="1">
      <alignment horizontal="center" vertical="center"/>
    </xf>
    <xf fontId="3" fillId="2" borderId="0" numFmtId="0" xfId="0" applyFont="1" applyFill="1" applyAlignment="1">
      <alignment horizontal="center" vertical="center"/>
    </xf>
    <xf fontId="3" fillId="2" borderId="0" numFmtId="0" xfId="0" applyFont="1" applyFill="1"/>
    <xf fontId="3" fillId="0" borderId="0" numFmtId="0" xfId="0" applyFont="1" applyAlignment="1">
      <alignment horizontal="right" vertical="center"/>
    </xf>
    <xf fontId="3" fillId="2" borderId="0" numFmtId="0" xfId="0" applyFont="1" applyFill="1" applyAlignment="1">
      <alignment horizontal="center" vertical="center" wrapText="1"/>
    </xf>
    <xf fontId="8" fillId="2" borderId="0" numFmtId="0" xfId="0" applyFont="1" applyFill="1" applyAlignment="1">
      <alignment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top" wrapText="1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>
      <alignment horizontal="left" vertical="top" wrapText="1"/>
    </xf>
    <xf fontId="9" fillId="0" borderId="1" numFmtId="166" xfId="1" applyNumberFormat="1" applyFont="1" applyBorder="1" applyAlignment="1">
      <alignment horizontal="center" vertical="center" wrapText="1"/>
    </xf>
    <xf fontId="5" fillId="0" borderId="0" numFmtId="166" xfId="0" applyNumberFormat="1" applyFont="1" applyAlignment="1">
      <alignment horizontal="center"/>
    </xf>
    <xf fontId="5" fillId="0" borderId="0" numFmtId="0" xfId="0" applyFont="1" applyAlignment="1">
      <alignment horizontal="center"/>
    </xf>
    <xf fontId="8" fillId="0" borderId="1" numFmtId="0" xfId="0" applyFont="1" applyBorder="1" applyAlignment="1">
      <alignment horizontal="center" vertical="top"/>
    </xf>
    <xf fontId="8" fillId="0" borderId="1" numFmtId="0" xfId="0" applyFont="1" applyBorder="1" applyAlignment="1">
      <alignment horizontal="left"/>
    </xf>
    <xf fontId="3" fillId="0" borderId="1" numFmtId="166" xfId="1" applyNumberFormat="1" applyFont="1" applyBorder="1" applyAlignment="1">
      <alignment horizontal="center" vertical="center"/>
    </xf>
    <xf fontId="1" fillId="0" borderId="0" numFmtId="166" xfId="0" applyNumberFormat="1" applyFont="1"/>
    <xf fontId="3" fillId="0" borderId="1" numFmtId="166" xfId="1" applyNumberFormat="1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top" wrapText="1"/>
    </xf>
    <xf fontId="3" fillId="0" borderId="5" numFmtId="0" xfId="0" applyFont="1" applyBorder="1" applyAlignment="1">
      <alignment horizontal="left" vertical="top" wrapText="1"/>
    </xf>
    <xf fontId="9" fillId="0" borderId="1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top" wrapText="1"/>
    </xf>
    <xf fontId="3" fillId="0" borderId="6" numFmtId="0" xfId="0" applyFont="1" applyBorder="1" applyAlignment="1">
      <alignment horizontal="left" vertical="top" wrapText="1"/>
    </xf>
    <xf fontId="3" fillId="0" borderId="1" numFmtId="49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left" vertical="top" wrapText="1"/>
    </xf>
    <xf fontId="10" fillId="0" borderId="0" numFmtId="0" xfId="0" applyFont="1"/>
    <xf fontId="3" fillId="0" borderId="5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left" vertical="center" wrapText="1"/>
    </xf>
    <xf fontId="9" fillId="0" borderId="1" numFmtId="167" xfId="1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/>
    </xf>
    <xf fontId="0" fillId="0" borderId="6" numFmtId="0" xfId="0" applyBorder="1" applyAlignment="1">
      <alignment horizontal="left" vertical="center" wrapText="1"/>
    </xf>
    <xf fontId="0" fillId="0" borderId="6" numFmtId="0" xfId="0" applyBorder="1" applyAlignment="1">
      <alignment vertical="center" wrapText="1"/>
    </xf>
    <xf fontId="3" fillId="0" borderId="1" numFmtId="0" xfId="0" applyFont="1" applyBorder="1" applyAlignment="1">
      <alignment vertical="top" wrapText="1"/>
    </xf>
    <xf fontId="3" fillId="0" borderId="1" numFmtId="167" xfId="1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/>
    </xf>
    <xf fontId="0" fillId="0" borderId="7" numFmtId="0" xfId="0" applyBorder="1" applyAlignment="1">
      <alignment horizontal="left" vertical="center" wrapText="1"/>
    </xf>
    <xf fontId="0" fillId="0" borderId="7" numFmtId="0" xfId="0" applyBorder="1" applyAlignment="1">
      <alignment vertical="center" wrapText="1"/>
    </xf>
    <xf fontId="0" fillId="2" borderId="0" numFmtId="0" xfId="0" applyFill="1"/>
    <xf fontId="0" fillId="0" borderId="0" numFmtId="0" xfId="0"/>
    <xf fontId="3" fillId="2" borderId="0" numFmtId="0" xfId="0" applyFont="1" applyFill="1" applyAlignment="1">
      <alignment horizontal="right"/>
    </xf>
    <xf fontId="1" fillId="2" borderId="1" numFmtId="0" xfId="0" applyFont="1" applyFill="1" applyBorder="1" applyAlignment="1">
      <alignment horizontal="center" vertical="top" wrapText="1"/>
    </xf>
    <xf fontId="1" fillId="0" borderId="1" numFmtId="0" xfId="0" applyFont="1" applyBorder="1" applyAlignment="1">
      <alignment horizontal="center" vertical="top" wrapText="1"/>
    </xf>
    <xf fontId="1" fillId="2" borderId="5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left" vertical="center" wrapText="1"/>
    </xf>
    <xf fontId="11" fillId="0" borderId="1" numFmtId="165" xfId="0" applyNumberFormat="1" applyFont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3" fillId="0" borderId="6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horizontal="left" vertical="center" wrapText="1"/>
    </xf>
    <xf fontId="1" fillId="2" borderId="1" numFmtId="0" xfId="0" applyFont="1" applyFill="1" applyBorder="1" applyAlignment="1">
      <alignment vertical="center" wrapText="1"/>
    </xf>
    <xf fontId="1" fillId="0" borderId="1" numFmtId="160" xfId="0" applyNumberFormat="1" applyFont="1" applyBorder="1" applyAlignment="1">
      <alignment horizontal="center" vertical="center" wrapText="1"/>
    </xf>
    <xf fontId="0" fillId="2" borderId="0" numFmtId="165" xfId="0" applyNumberFormat="1" applyFill="1"/>
    <xf fontId="6" fillId="0" borderId="1" numFmtId="165" xfId="0" applyNumberFormat="1" applyFont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left" vertical="center" wrapText="1"/>
    </xf>
    <xf fontId="11" fillId="0" borderId="1" numFmtId="160" xfId="0" applyNumberFormat="1" applyFont="1" applyBorder="1" applyAlignment="1">
      <alignment horizontal="center" vertical="center" wrapText="1"/>
    </xf>
    <xf fontId="3" fillId="2" borderId="6" numFmtId="0" xfId="0" applyFont="1" applyFill="1" applyBorder="1" applyAlignment="1">
      <alignment horizontal="left" vertical="center" wrapText="1"/>
    </xf>
    <xf fontId="3" fillId="2" borderId="7" numFmtId="0" xfId="0" applyFont="1" applyFill="1" applyBorder="1" applyAlignment="1">
      <alignment horizontal="left" vertical="center" wrapText="1"/>
    </xf>
    <xf fontId="1" fillId="0" borderId="1" numFmtId="165" xfId="0" applyNumberFormat="1" applyFont="1" applyBorder="1" applyAlignment="1">
      <alignment horizontal="center" vertical="center" wrapText="1"/>
    </xf>
    <xf fontId="1" fillId="0" borderId="7" numFmtId="160" xfId="0" applyNumberFormat="1" applyFont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0" borderId="1" numFmtId="168" xfId="0" applyNumberFormat="1" applyFont="1" applyBorder="1" applyAlignment="1">
      <alignment horizontal="center" vertical="center" wrapText="1"/>
    </xf>
    <xf fontId="3" fillId="0" borderId="1" numFmtId="0" xfId="0" applyFont="1" applyBorder="1"/>
    <xf fontId="3" fillId="0" borderId="1" numFmtId="0" xfId="0" applyFont="1" applyBorder="1" applyAlignment="1">
      <alignment horizontal="right"/>
    </xf>
    <xf fontId="5" fillId="0" borderId="1" numFmtId="0" xfId="0" applyFont="1" applyBorder="1" applyAlignment="1">
      <alignment horizontal="center" wrapText="1"/>
    </xf>
    <xf fontId="5" fillId="0" borderId="1" numFmtId="0" xfId="0" applyFont="1" applyBorder="1" applyAlignment="1">
      <alignment horizontal="center" vertical="center" wrapText="1"/>
    </xf>
    <xf fontId="3" fillId="0" borderId="1" numFmtId="14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vertical="center"/>
    </xf>
    <xf fontId="3" fillId="0" borderId="1" numFmtId="2" xfId="0" applyNumberFormat="1" applyFont="1" applyBorder="1" applyAlignment="1">
      <alignment horizontal="center" vertical="center"/>
    </xf>
    <xf fontId="3" fillId="0" borderId="1" numFmtId="161" xfId="0" applyNumberFormat="1" applyFont="1" applyBorder="1" applyAlignment="1">
      <alignment horizontal="center" vertical="center"/>
    </xf>
    <xf fontId="3" fillId="0" borderId="1" numFmtId="4" xfId="0" applyNumberFormat="1" applyFont="1" applyBorder="1" applyAlignment="1">
      <alignment horizontal="center" vertical="center"/>
    </xf>
    <xf fontId="3" fillId="0" borderId="0" numFmtId="14" xfId="0" applyNumberFormat="1" applyFont="1" applyAlignment="1">
      <alignment horizontal="center" vertical="center"/>
    </xf>
    <xf fontId="3" fillId="0" borderId="1" numFmtId="165" xfId="0" applyNumberFormat="1" applyFont="1" applyBorder="1" applyAlignment="1">
      <alignment horizontal="center" vertical="center"/>
    </xf>
    <xf fontId="3" fillId="0" borderId="8" numFmtId="14" xfId="0" applyNumberFormat="1" applyFont="1" applyBorder="1" applyAlignment="1">
      <alignment horizontal="center" vertical="center"/>
    </xf>
    <xf fontId="3" fillId="0" borderId="0" numFmtId="0" xfId="0" applyFont="1" applyAlignment="1">
      <alignment horizontal="center" vertical="center" wrapText="1"/>
    </xf>
    <xf fontId="3" fillId="0" borderId="6" numFmtId="169" xfId="0" applyNumberFormat="1" applyFont="1" applyBorder="1" applyAlignment="1">
      <alignment horizontal="center" vertical="center"/>
    </xf>
    <xf fontId="3" fillId="0" borderId="9" numFmtId="169" xfId="0" applyNumberFormat="1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61" zoomScale="70" workbookViewId="0">
      <selection activeCell="A52" activeCellId="0" sqref="A52:G52"/>
    </sheetView>
  </sheetViews>
  <sheetFormatPr defaultColWidth="8.85546875" defaultRowHeight="14.25"/>
  <cols>
    <col customWidth="1" min="1" max="1" style="2" width="4.7109375"/>
    <col customWidth="1" min="2" max="2" style="1" width="42.7109375"/>
    <col customWidth="1" min="3" max="3" style="1" width="18"/>
    <col customWidth="1" min="4" max="4" style="1" width="12.42578125"/>
    <col customWidth="1" min="5" max="5" style="1" width="12"/>
    <col customWidth="1" min="6" max="6" style="1" width="13.7109375"/>
    <col customWidth="1" min="7" max="7" style="1" width="26.28515625"/>
    <col customWidth="1" min="8" max="8" style="1" width="14.5703125"/>
    <col customWidth="1" min="9" max="9" style="1" width="12.5703125"/>
    <col customWidth="1" min="10" max="10" style="1" width="11"/>
    <col customWidth="1" min="11" max="11" style="1" width="10.7109375"/>
    <col min="12" max="16384" style="1" width="8.85546875"/>
  </cols>
  <sheetData>
    <row r="1" ht="15">
      <c r="B1" s="3"/>
      <c r="C1" s="3"/>
      <c r="D1" s="3"/>
      <c r="E1" s="3"/>
      <c r="F1" s="3"/>
      <c r="G1" s="4" t="s">
        <v>0</v>
      </c>
    </row>
    <row r="2" ht="13.9" customHeight="1">
      <c r="A2" s="5" t="s">
        <v>1</v>
      </c>
      <c r="B2" s="5"/>
      <c r="C2" s="5"/>
      <c r="D2" s="5"/>
      <c r="E2" s="5"/>
      <c r="F2" s="5"/>
      <c r="G2" s="5"/>
    </row>
    <row r="3" ht="15">
      <c r="A3" s="5" t="s">
        <v>2</v>
      </c>
      <c r="B3" s="5"/>
      <c r="C3" s="5"/>
      <c r="D3" s="5"/>
      <c r="E3" s="5"/>
      <c r="F3" s="5"/>
      <c r="G3" s="5"/>
    </row>
    <row r="4" ht="17.25" customHeight="1">
      <c r="A4" s="5" t="s">
        <v>3</v>
      </c>
      <c r="B4" s="5"/>
      <c r="C4" s="5"/>
      <c r="D4" s="5"/>
      <c r="E4" s="5"/>
      <c r="F4" s="5"/>
      <c r="G4" s="5"/>
    </row>
    <row r="5" ht="15.75" customHeight="1">
      <c r="A5" s="5" t="s">
        <v>4</v>
      </c>
      <c r="B5" s="5"/>
      <c r="C5" s="5"/>
      <c r="D5" s="5"/>
      <c r="E5" s="5"/>
      <c r="F5" s="5"/>
      <c r="G5" s="5"/>
    </row>
    <row r="6">
      <c r="A6" s="6"/>
      <c r="B6" s="6"/>
      <c r="C6" s="6"/>
      <c r="D6" s="6"/>
      <c r="E6" s="6"/>
      <c r="F6" s="6"/>
      <c r="G6" s="6"/>
    </row>
    <row r="7" ht="36" customHeight="1">
      <c r="A7" s="7" t="s">
        <v>5</v>
      </c>
      <c r="B7" s="7" t="s">
        <v>6</v>
      </c>
      <c r="C7" s="7" t="s">
        <v>7</v>
      </c>
      <c r="D7" s="7" t="s">
        <v>8</v>
      </c>
      <c r="E7" s="7"/>
      <c r="F7" s="7"/>
      <c r="G7" s="7" t="s">
        <v>9</v>
      </c>
    </row>
    <row r="8" ht="22.5" customHeight="1">
      <c r="A8" s="7"/>
      <c r="B8" s="7"/>
      <c r="C8" s="7"/>
      <c r="D8" s="8" t="s">
        <v>10</v>
      </c>
      <c r="E8" s="8" t="s">
        <v>11</v>
      </c>
      <c r="F8" s="8"/>
      <c r="G8" s="7"/>
    </row>
    <row r="9" ht="25.5" customHeight="1">
      <c r="A9" s="7"/>
      <c r="B9" s="7"/>
      <c r="C9" s="7"/>
      <c r="D9" s="8"/>
      <c r="E9" s="8" t="s">
        <v>12</v>
      </c>
      <c r="F9" s="8" t="s">
        <v>13</v>
      </c>
      <c r="G9" s="7"/>
    </row>
    <row r="10" ht="31.5" customHeight="1">
      <c r="A10" s="8" t="s">
        <v>14</v>
      </c>
      <c r="B10" s="8"/>
      <c r="C10" s="8"/>
      <c r="D10" s="8"/>
      <c r="E10" s="8"/>
      <c r="F10" s="8"/>
      <c r="G10" s="8"/>
    </row>
    <row r="11" s="9" customFormat="1" ht="121.5" customHeight="1">
      <c r="A11" s="8">
        <v>1</v>
      </c>
      <c r="B11" s="10" t="s">
        <v>15</v>
      </c>
      <c r="C11" s="8" t="s">
        <v>16</v>
      </c>
      <c r="D11" s="11">
        <v>48.182059412550068</v>
      </c>
      <c r="E11" s="11">
        <v>48.5</v>
      </c>
      <c r="F11" s="12">
        <f>(4810.06+6994.109)/(11639.69+12125.8)*100</f>
        <v>49.66936932501708</v>
      </c>
      <c r="G11" s="8"/>
    </row>
    <row r="12" s="9" customFormat="1" ht="121.5" customHeight="1">
      <c r="A12" s="8">
        <v>2</v>
      </c>
      <c r="B12" s="13" t="s">
        <v>17</v>
      </c>
      <c r="C12" s="8" t="s">
        <v>16</v>
      </c>
      <c r="D12" s="11">
        <v>39.827228583418261</v>
      </c>
      <c r="E12" s="8">
        <v>40.299999999999997</v>
      </c>
      <c r="F12" s="12">
        <f>F42/F44*100</f>
        <v>41.324640089212004</v>
      </c>
      <c r="G12" s="8"/>
    </row>
    <row r="13" s="9" customFormat="1" ht="121.5" customHeight="1">
      <c r="A13" s="8">
        <v>3</v>
      </c>
      <c r="B13" s="13" t="s">
        <v>18</v>
      </c>
      <c r="C13" s="8" t="s">
        <v>16</v>
      </c>
      <c r="D13" s="11">
        <v>56.119124909488825</v>
      </c>
      <c r="E13" s="8">
        <v>56.299999999999997</v>
      </c>
      <c r="F13" s="12">
        <v>57.670000000000002</v>
      </c>
      <c r="G13" s="8"/>
    </row>
    <row r="14" s="9" customFormat="1" ht="90" customHeight="1">
      <c r="A14" s="8">
        <v>4</v>
      </c>
      <c r="B14" s="10" t="s">
        <v>19</v>
      </c>
      <c r="C14" s="8" t="s">
        <v>20</v>
      </c>
      <c r="D14" s="14">
        <v>0.86499999999999999</v>
      </c>
      <c r="E14" s="15">
        <v>0.86499999999999999</v>
      </c>
      <c r="F14" s="15">
        <v>0.86499999999999999</v>
      </c>
      <c r="G14" s="16" t="s">
        <v>21</v>
      </c>
    </row>
    <row r="15" s="9" customFormat="1" ht="81" customHeight="1">
      <c r="A15" s="8">
        <v>5</v>
      </c>
      <c r="B15" s="10" t="s">
        <v>22</v>
      </c>
      <c r="C15" s="8" t="s">
        <v>16</v>
      </c>
      <c r="D15" s="15">
        <v>40.43</v>
      </c>
      <c r="E15" s="17">
        <v>40.1843</v>
      </c>
      <c r="F15" s="15">
        <v>41.729300000000002</v>
      </c>
      <c r="G15" s="8"/>
    </row>
    <row r="16" s="9" customFormat="1" ht="62.25" customHeight="1">
      <c r="A16" s="8">
        <v>6</v>
      </c>
      <c r="B16" s="10" t="s">
        <v>23</v>
      </c>
      <c r="C16" s="8" t="s">
        <v>16</v>
      </c>
      <c r="D16" s="15">
        <v>80.069999999999993</v>
      </c>
      <c r="E16" s="17">
        <v>85.082400000000007</v>
      </c>
      <c r="F16" s="15">
        <v>85.700000000000003</v>
      </c>
      <c r="G16" s="8"/>
    </row>
    <row r="17" s="9" customFormat="1" ht="60.75" customHeight="1">
      <c r="A17" s="8">
        <v>7</v>
      </c>
      <c r="B17" s="16" t="s">
        <v>24</v>
      </c>
      <c r="C17" s="8" t="s">
        <v>16</v>
      </c>
      <c r="D17" s="15">
        <v>100</v>
      </c>
      <c r="E17" s="15">
        <v>100</v>
      </c>
      <c r="F17" s="15">
        <v>100</v>
      </c>
      <c r="G17" s="8"/>
    </row>
    <row r="18" s="9" customFormat="1" ht="85.5" customHeight="1">
      <c r="A18" s="8">
        <v>8</v>
      </c>
      <c r="B18" s="16" t="s">
        <v>25</v>
      </c>
      <c r="C18" s="8" t="s">
        <v>16</v>
      </c>
      <c r="D18" s="18">
        <v>1.16195</v>
      </c>
      <c r="E18" s="17">
        <v>2.1436000000000002</v>
      </c>
      <c r="F18" s="15">
        <v>2.2423999999999999</v>
      </c>
      <c r="G18" s="8"/>
    </row>
    <row r="19" s="9" customFormat="1" ht="71.25" customHeight="1">
      <c r="A19" s="8">
        <v>9</v>
      </c>
      <c r="B19" s="10" t="s">
        <v>26</v>
      </c>
      <c r="C19" s="8" t="s">
        <v>16</v>
      </c>
      <c r="D19" s="17">
        <v>54.4542</v>
      </c>
      <c r="E19" s="17">
        <v>52.900100000000002</v>
      </c>
      <c r="F19" s="15">
        <v>58.770000000000003</v>
      </c>
      <c r="G19" s="8"/>
    </row>
    <row r="20" s="9" customFormat="1" ht="67.5" customHeight="1">
      <c r="A20" s="8">
        <v>10</v>
      </c>
      <c r="B20" s="10" t="s">
        <v>27</v>
      </c>
      <c r="C20" s="8" t="s">
        <v>16</v>
      </c>
      <c r="D20" s="15">
        <v>62.5</v>
      </c>
      <c r="E20" s="15">
        <v>40</v>
      </c>
      <c r="F20" s="15">
        <v>83.299999999999997</v>
      </c>
      <c r="G20" s="8"/>
    </row>
    <row r="21" s="9" customFormat="1" ht="135.75" customHeight="1">
      <c r="A21" s="8">
        <v>11</v>
      </c>
      <c r="B21" s="10" t="s">
        <v>28</v>
      </c>
      <c r="C21" s="8" t="s">
        <v>16</v>
      </c>
      <c r="D21" s="15">
        <v>25</v>
      </c>
      <c r="E21" s="15" t="s">
        <v>29</v>
      </c>
      <c r="F21" s="15" t="s">
        <v>30</v>
      </c>
      <c r="G21" s="8"/>
    </row>
    <row r="22" s="9" customFormat="1" ht="126" customHeight="1">
      <c r="A22" s="8">
        <v>12</v>
      </c>
      <c r="B22" s="10" t="s">
        <v>31</v>
      </c>
      <c r="C22" s="8" t="s">
        <v>16</v>
      </c>
      <c r="D22" s="17">
        <v>1.0706</v>
      </c>
      <c r="E22" s="17">
        <v>1.4458</v>
      </c>
      <c r="F22" s="15">
        <v>1.45</v>
      </c>
      <c r="G22" s="8"/>
    </row>
    <row r="23" s="9" customFormat="1" ht="129.75" customHeight="1">
      <c r="A23" s="8">
        <v>13</v>
      </c>
      <c r="B23" s="10" t="s">
        <v>32</v>
      </c>
      <c r="C23" s="8" t="s">
        <v>16</v>
      </c>
      <c r="D23" s="17">
        <v>70.719700000000003</v>
      </c>
      <c r="E23" s="17">
        <v>73.602900000000005</v>
      </c>
      <c r="F23" s="15">
        <v>75.227699999999999</v>
      </c>
      <c r="G23" s="8"/>
    </row>
    <row r="24" s="9" customFormat="1" ht="28.5" customHeight="1">
      <c r="A24" s="8" t="s">
        <v>33</v>
      </c>
      <c r="B24" s="8"/>
      <c r="C24" s="8"/>
      <c r="D24" s="8"/>
      <c r="E24" s="8"/>
      <c r="F24" s="8"/>
      <c r="G24" s="8"/>
    </row>
    <row r="25" s="9" customFormat="1" ht="37.5" customHeight="1">
      <c r="A25" s="19" t="s">
        <v>34</v>
      </c>
      <c r="B25" s="20"/>
      <c r="C25" s="20"/>
      <c r="D25" s="20"/>
      <c r="E25" s="20"/>
      <c r="F25" s="20"/>
      <c r="G25" s="21"/>
      <c r="J25" s="22"/>
    </row>
    <row r="26" s="9" customFormat="1" ht="92.25" customHeight="1">
      <c r="A26" s="8">
        <v>1</v>
      </c>
      <c r="B26" s="10" t="s">
        <v>35</v>
      </c>
      <c r="C26" s="8" t="s">
        <v>36</v>
      </c>
      <c r="D26" s="8">
        <v>1</v>
      </c>
      <c r="E26" s="8">
        <v>1</v>
      </c>
      <c r="F26" s="8">
        <v>1</v>
      </c>
      <c r="G26" s="8"/>
      <c r="I26" s="23"/>
    </row>
    <row r="27" s="9" customFormat="1" ht="41.25" customHeight="1">
      <c r="A27" s="20" t="s">
        <v>37</v>
      </c>
      <c r="B27" s="20"/>
      <c r="C27" s="20"/>
      <c r="D27" s="20"/>
      <c r="E27" s="20"/>
      <c r="F27" s="20"/>
      <c r="G27" s="21"/>
    </row>
    <row r="28" s="9" customFormat="1" ht="116.25" customHeight="1">
      <c r="A28" s="8">
        <v>2</v>
      </c>
      <c r="B28" s="13" t="s">
        <v>38</v>
      </c>
      <c r="C28" s="8" t="s">
        <v>36</v>
      </c>
      <c r="D28" s="8">
        <v>1</v>
      </c>
      <c r="E28" s="8">
        <v>1</v>
      </c>
      <c r="F28" s="8">
        <v>1</v>
      </c>
      <c r="G28" s="8"/>
    </row>
    <row r="29" s="9" customFormat="1" ht="40.5" customHeight="1">
      <c r="A29" s="24" t="s">
        <v>39</v>
      </c>
      <c r="B29" s="24"/>
      <c r="C29" s="24"/>
      <c r="D29" s="24"/>
      <c r="E29" s="24"/>
      <c r="F29" s="24"/>
      <c r="G29" s="24"/>
      <c r="I29" s="22"/>
    </row>
    <row r="30" s="9" customFormat="1" ht="59.25" customHeight="1">
      <c r="A30" s="19" t="s">
        <v>40</v>
      </c>
      <c r="B30" s="20"/>
      <c r="C30" s="20"/>
      <c r="D30" s="20"/>
      <c r="E30" s="20"/>
      <c r="F30" s="20"/>
      <c r="G30" s="21"/>
      <c r="I30" s="22"/>
    </row>
    <row r="31" s="9" customFormat="1" ht="96" customHeight="1">
      <c r="A31" s="24">
        <v>1</v>
      </c>
      <c r="B31" s="13" t="s">
        <v>41</v>
      </c>
      <c r="C31" s="24" t="s">
        <v>42</v>
      </c>
      <c r="D31" s="24">
        <v>13</v>
      </c>
      <c r="E31" s="24">
        <v>13</v>
      </c>
      <c r="F31" s="24">
        <v>13</v>
      </c>
      <c r="G31" s="8"/>
    </row>
    <row r="32" s="9" customFormat="1" ht="236.25" customHeight="1">
      <c r="A32" s="24">
        <v>2</v>
      </c>
      <c r="B32" s="10" t="s">
        <v>43</v>
      </c>
      <c r="C32" s="24" t="s">
        <v>42</v>
      </c>
      <c r="D32" s="24">
        <v>124</v>
      </c>
      <c r="E32" s="24">
        <v>125</v>
      </c>
      <c r="F32" s="24">
        <v>125</v>
      </c>
      <c r="G32" s="8"/>
      <c r="I32" s="25"/>
    </row>
    <row r="33" s="9" customFormat="1" ht="160.5" customHeight="1">
      <c r="A33" s="24">
        <v>3</v>
      </c>
      <c r="B33" s="10" t="s">
        <v>44</v>
      </c>
      <c r="C33" s="8" t="s">
        <v>36</v>
      </c>
      <c r="D33" s="24" t="s">
        <v>29</v>
      </c>
      <c r="E33" s="24">
        <v>0</v>
      </c>
      <c r="F33" s="24" t="s">
        <v>30</v>
      </c>
      <c r="G33" s="8" t="s">
        <v>45</v>
      </c>
    </row>
    <row r="34" s="9" customFormat="1" ht="40.5" customHeight="1">
      <c r="A34" s="8" t="s">
        <v>46</v>
      </c>
      <c r="B34" s="8"/>
      <c r="C34" s="8"/>
      <c r="D34" s="8"/>
      <c r="E34" s="8"/>
      <c r="F34" s="8"/>
      <c r="G34" s="8"/>
    </row>
    <row r="35" ht="68.25" customHeight="1">
      <c r="A35" s="19" t="s">
        <v>47</v>
      </c>
      <c r="B35" s="20"/>
      <c r="C35" s="20"/>
      <c r="D35" s="20"/>
      <c r="E35" s="20"/>
      <c r="F35" s="20"/>
      <c r="G35" s="21"/>
      <c r="I35" s="26"/>
    </row>
    <row r="36" s="9" customFormat="1" ht="81.75" customHeight="1">
      <c r="A36" s="8">
        <v>1</v>
      </c>
      <c r="B36" s="13" t="s">
        <v>48</v>
      </c>
      <c r="C36" s="8" t="s">
        <v>49</v>
      </c>
      <c r="D36" s="8" t="s">
        <v>29</v>
      </c>
      <c r="E36" s="8" t="s">
        <v>29</v>
      </c>
      <c r="F36" s="8" t="s">
        <v>29</v>
      </c>
      <c r="G36" s="8"/>
    </row>
    <row r="37" s="9" customFormat="1" ht="72.75" customHeight="1">
      <c r="A37" s="8">
        <v>2</v>
      </c>
      <c r="B37" s="13" t="s">
        <v>50</v>
      </c>
      <c r="C37" s="8" t="s">
        <v>49</v>
      </c>
      <c r="D37" s="8" t="s">
        <v>29</v>
      </c>
      <c r="E37" s="8" t="s">
        <v>29</v>
      </c>
      <c r="F37" s="8" t="s">
        <v>29</v>
      </c>
      <c r="G37" s="8"/>
    </row>
    <row r="38" s="9" customFormat="1" ht="134.25" customHeight="1">
      <c r="A38" s="8">
        <v>3</v>
      </c>
      <c r="B38" s="13" t="s">
        <v>51</v>
      </c>
      <c r="C38" s="8" t="s">
        <v>49</v>
      </c>
      <c r="D38" s="8">
        <v>10.771000000000001</v>
      </c>
      <c r="E38" s="8">
        <v>5.5679999999999996</v>
      </c>
      <c r="F38" s="8">
        <v>5.5679999999999996</v>
      </c>
      <c r="G38" s="8"/>
    </row>
    <row r="39" s="9" customFormat="1" ht="117" customHeight="1">
      <c r="A39" s="8">
        <v>4</v>
      </c>
      <c r="B39" s="13" t="s">
        <v>52</v>
      </c>
      <c r="C39" s="8" t="s">
        <v>49</v>
      </c>
      <c r="D39" s="8" t="s">
        <v>29</v>
      </c>
      <c r="E39" s="8" t="s">
        <v>29</v>
      </c>
      <c r="F39" s="8" t="s">
        <v>29</v>
      </c>
      <c r="G39" s="8"/>
    </row>
    <row r="40" s="9" customFormat="1" ht="134.25" customHeight="1">
      <c r="A40" s="8">
        <v>5</v>
      </c>
      <c r="B40" s="13" t="s">
        <v>53</v>
      </c>
      <c r="C40" s="8" t="s">
        <v>49</v>
      </c>
      <c r="D40" s="8">
        <v>324.13499999999999</v>
      </c>
      <c r="E40" s="12">
        <v>76.549999999999997</v>
      </c>
      <c r="F40" s="15">
        <v>159.51900000000001</v>
      </c>
      <c r="G40" s="8"/>
    </row>
    <row r="41" s="9" customFormat="1" ht="126.75" customHeight="1">
      <c r="A41" s="8">
        <v>6</v>
      </c>
      <c r="B41" s="13" t="s">
        <v>54</v>
      </c>
      <c r="C41" s="8" t="s">
        <v>49</v>
      </c>
      <c r="D41" s="8">
        <v>154.16</v>
      </c>
      <c r="E41" s="11">
        <v>90</v>
      </c>
      <c r="F41" s="15">
        <v>96.338999999999999</v>
      </c>
      <c r="G41" s="8"/>
    </row>
    <row r="42" s="9" customFormat="1" ht="119.25" customHeight="1">
      <c r="A42" s="8">
        <v>7</v>
      </c>
      <c r="B42" s="13" t="s">
        <v>55</v>
      </c>
      <c r="C42" s="8" t="s">
        <v>49</v>
      </c>
      <c r="D42" s="27">
        <v>4650.5060000000003</v>
      </c>
      <c r="E42" s="28">
        <v>4697.4399999999996</v>
      </c>
      <c r="F42" s="28">
        <v>4810.0600000000004</v>
      </c>
      <c r="G42" s="8"/>
      <c r="I42" s="29"/>
    </row>
    <row r="43" s="9" customFormat="1" ht="107.25" customHeight="1">
      <c r="A43" s="8">
        <v>8</v>
      </c>
      <c r="B43" s="13" t="s">
        <v>56</v>
      </c>
      <c r="C43" s="8" t="s">
        <v>49</v>
      </c>
      <c r="D43" s="28">
        <v>6897.7699999999995</v>
      </c>
      <c r="E43" s="28">
        <v>6923.6099999999997</v>
      </c>
      <c r="F43" s="28">
        <v>6994.1090000000004</v>
      </c>
      <c r="G43" s="8"/>
      <c r="I43" s="30"/>
      <c r="K43" s="30"/>
    </row>
    <row r="44" s="9" customFormat="1" ht="60" customHeight="1">
      <c r="A44" s="8">
        <v>9</v>
      </c>
      <c r="B44" s="13" t="s">
        <v>57</v>
      </c>
      <c r="C44" s="8" t="s">
        <v>49</v>
      </c>
      <c r="D44" s="28">
        <v>11676.700000000001</v>
      </c>
      <c r="E44" s="28">
        <v>11639.690000000001</v>
      </c>
      <c r="F44" s="28">
        <v>11639.690000000001</v>
      </c>
      <c r="G44" s="8"/>
    </row>
    <row r="45" s="9" customFormat="1" ht="156.75" customHeight="1">
      <c r="A45" s="8">
        <v>10</v>
      </c>
      <c r="B45" s="13" t="s">
        <v>58</v>
      </c>
      <c r="C45" s="8" t="s">
        <v>49</v>
      </c>
      <c r="D45" s="28">
        <v>12291.299999999999</v>
      </c>
      <c r="E45" s="28">
        <v>12291.299999999999</v>
      </c>
      <c r="F45" s="28">
        <v>12125.799999999999</v>
      </c>
      <c r="G45" s="8" t="s">
        <v>59</v>
      </c>
      <c r="I45" s="30"/>
    </row>
    <row r="46" s="9" customFormat="1" ht="82.5" customHeight="1">
      <c r="A46" s="8">
        <v>11</v>
      </c>
      <c r="B46" s="13" t="s">
        <v>60</v>
      </c>
      <c r="C46" s="8" t="s">
        <v>61</v>
      </c>
      <c r="D46" s="28">
        <v>775</v>
      </c>
      <c r="E46" s="28">
        <v>750</v>
      </c>
      <c r="F46" s="28">
        <v>799.84000000000003</v>
      </c>
      <c r="G46" s="8"/>
    </row>
    <row r="47" s="9" customFormat="1" ht="104.25" customHeight="1">
      <c r="A47" s="8">
        <v>12</v>
      </c>
      <c r="B47" s="13" t="s">
        <v>62</v>
      </c>
      <c r="C47" s="8" t="s">
        <v>63</v>
      </c>
      <c r="D47" s="28" t="s">
        <v>29</v>
      </c>
      <c r="E47" s="28" t="s">
        <v>29</v>
      </c>
      <c r="F47" s="28" t="s">
        <v>29</v>
      </c>
      <c r="G47" s="8"/>
    </row>
    <row r="48" ht="92.25" customHeight="1">
      <c r="A48" s="8">
        <v>13</v>
      </c>
      <c r="B48" s="13" t="s">
        <v>64</v>
      </c>
      <c r="C48" s="8" t="s">
        <v>65</v>
      </c>
      <c r="D48" s="28">
        <v>1</v>
      </c>
      <c r="E48" s="28">
        <v>1</v>
      </c>
      <c r="F48" s="28">
        <v>1</v>
      </c>
      <c r="G48" s="8"/>
    </row>
    <row r="49" ht="78" customHeight="1">
      <c r="A49" s="8">
        <v>14</v>
      </c>
      <c r="B49" s="31" t="s">
        <v>66</v>
      </c>
      <c r="C49" s="8" t="s">
        <v>67</v>
      </c>
      <c r="D49" s="28">
        <v>1</v>
      </c>
      <c r="E49" s="28" t="s">
        <v>29</v>
      </c>
      <c r="F49" s="28" t="s">
        <v>29</v>
      </c>
      <c r="G49" s="8"/>
    </row>
    <row r="50" ht="45.75" customHeight="1">
      <c r="A50" s="19" t="s">
        <v>68</v>
      </c>
      <c r="B50" s="20"/>
      <c r="C50" s="20"/>
      <c r="D50" s="20"/>
      <c r="E50" s="20"/>
      <c r="F50" s="20"/>
      <c r="G50" s="21"/>
    </row>
    <row r="51" ht="80.25" customHeight="1">
      <c r="A51" s="8">
        <v>1</v>
      </c>
      <c r="B51" s="8" t="s">
        <v>69</v>
      </c>
      <c r="C51" s="8" t="s">
        <v>65</v>
      </c>
      <c r="D51" s="28" t="s">
        <v>30</v>
      </c>
      <c r="E51" s="28">
        <v>1</v>
      </c>
      <c r="F51" s="28">
        <v>1</v>
      </c>
      <c r="G51" s="8"/>
    </row>
    <row r="52" ht="48.75" customHeight="1">
      <c r="A52" s="32" t="s">
        <v>70</v>
      </c>
      <c r="B52" s="33"/>
      <c r="C52" s="33"/>
      <c r="D52" s="33"/>
      <c r="E52" s="33"/>
      <c r="F52" s="33"/>
      <c r="G52" s="34"/>
      <c r="I52" s="26"/>
    </row>
    <row r="53" ht="84.75" customHeight="1">
      <c r="A53" s="8">
        <v>1</v>
      </c>
      <c r="B53" s="13" t="s">
        <v>71</v>
      </c>
      <c r="C53" s="8" t="s">
        <v>72</v>
      </c>
      <c r="D53" s="35">
        <v>1600.4200000000001</v>
      </c>
      <c r="E53" s="35">
        <v>1500</v>
      </c>
      <c r="F53" s="35">
        <v>1775.559</v>
      </c>
      <c r="G53" s="8"/>
      <c r="I53" s="26"/>
    </row>
    <row r="54" ht="80.25" customHeight="1">
      <c r="A54" s="8">
        <v>2</v>
      </c>
      <c r="B54" s="13" t="s">
        <v>73</v>
      </c>
      <c r="C54" s="8" t="s">
        <v>72</v>
      </c>
      <c r="D54" s="35">
        <v>68.709999999999994</v>
      </c>
      <c r="E54" s="35">
        <v>73.5</v>
      </c>
      <c r="F54" s="35">
        <v>255.68600000000001</v>
      </c>
      <c r="G54" s="8"/>
    </row>
    <row r="55" ht="139.5" customHeight="1">
      <c r="A55" s="8">
        <v>3</v>
      </c>
      <c r="B55" s="13" t="s">
        <v>74</v>
      </c>
      <c r="C55" s="8" t="s">
        <v>75</v>
      </c>
      <c r="D55" s="35" t="s">
        <v>30</v>
      </c>
      <c r="E55" s="36">
        <v>1019</v>
      </c>
      <c r="F55" s="36">
        <v>1017</v>
      </c>
      <c r="G55" s="8" t="s">
        <v>76</v>
      </c>
    </row>
    <row r="56" ht="45">
      <c r="A56" s="8">
        <v>4</v>
      </c>
      <c r="B56" s="13" t="s">
        <v>77</v>
      </c>
      <c r="C56" s="8" t="s">
        <v>72</v>
      </c>
      <c r="D56" s="35">
        <v>33.380000000000003</v>
      </c>
      <c r="E56" s="35">
        <v>36.829999999999998</v>
      </c>
      <c r="F56" s="35">
        <v>80.585999999999999</v>
      </c>
      <c r="G56" s="8"/>
    </row>
    <row r="57" ht="61.5" customHeight="1">
      <c r="A57" s="8">
        <v>5</v>
      </c>
      <c r="B57" s="13" t="s">
        <v>78</v>
      </c>
      <c r="C57" s="8" t="s">
        <v>16</v>
      </c>
      <c r="D57" s="35">
        <v>100</v>
      </c>
      <c r="E57" s="35">
        <v>100</v>
      </c>
      <c r="F57" s="35">
        <v>100</v>
      </c>
      <c r="G57" s="8"/>
    </row>
    <row r="58" ht="105.75" customHeight="1">
      <c r="A58" s="8">
        <v>6</v>
      </c>
      <c r="B58" s="13" t="s">
        <v>79</v>
      </c>
      <c r="C58" s="8" t="s">
        <v>80</v>
      </c>
      <c r="D58" s="35">
        <v>108</v>
      </c>
      <c r="E58" s="36" t="s">
        <v>30</v>
      </c>
      <c r="F58" s="35" t="s">
        <v>30</v>
      </c>
      <c r="G58" s="8"/>
    </row>
    <row r="59" ht="90">
      <c r="A59" s="8">
        <v>7</v>
      </c>
      <c r="B59" s="13" t="s">
        <v>81</v>
      </c>
      <c r="C59" s="8" t="s">
        <v>72</v>
      </c>
      <c r="D59" s="35">
        <v>1039.49</v>
      </c>
      <c r="E59" s="35">
        <v>1000</v>
      </c>
      <c r="F59" s="35">
        <v>888.27300000000002</v>
      </c>
      <c r="G59" s="8" t="s">
        <v>82</v>
      </c>
    </row>
    <row r="60" ht="113.25" customHeight="1">
      <c r="A60" s="8">
        <v>8</v>
      </c>
      <c r="B60" s="13" t="s">
        <v>83</v>
      </c>
      <c r="C60" s="8" t="s">
        <v>72</v>
      </c>
      <c r="D60" s="35">
        <v>10084.33</v>
      </c>
      <c r="E60" s="35">
        <v>9000</v>
      </c>
      <c r="F60" s="35">
        <v>9810.1499999999996</v>
      </c>
      <c r="G60" s="8"/>
    </row>
    <row r="61" ht="130.5" customHeight="1">
      <c r="A61" s="8">
        <v>9</v>
      </c>
      <c r="B61" s="13" t="s">
        <v>84</v>
      </c>
      <c r="C61" s="8" t="s">
        <v>16</v>
      </c>
      <c r="D61" s="35">
        <v>73.599999999999994</v>
      </c>
      <c r="E61" s="35">
        <v>70</v>
      </c>
      <c r="F61" s="35">
        <v>80.099999999999994</v>
      </c>
      <c r="G61" s="8"/>
    </row>
    <row r="62" ht="120">
      <c r="A62" s="8">
        <v>10</v>
      </c>
      <c r="B62" s="13" t="s">
        <v>85</v>
      </c>
      <c r="C62" s="8" t="s">
        <v>16</v>
      </c>
      <c r="D62" s="35">
        <v>89.700000000000003</v>
      </c>
      <c r="E62" s="35">
        <v>25</v>
      </c>
      <c r="F62" s="35">
        <v>91.409999999999997</v>
      </c>
      <c r="G62" s="8"/>
    </row>
    <row r="63" ht="184.5" customHeight="1">
      <c r="A63" s="8">
        <v>11</v>
      </c>
      <c r="B63" s="13" t="s">
        <v>86</v>
      </c>
      <c r="C63" s="8" t="s">
        <v>16</v>
      </c>
      <c r="D63" s="35">
        <v>59.700000000000003</v>
      </c>
      <c r="E63" s="35">
        <v>50</v>
      </c>
      <c r="F63" s="35">
        <v>67.359999999999999</v>
      </c>
      <c r="G63" s="8"/>
    </row>
    <row r="64" ht="15">
      <c r="A64" s="37">
        <v>12</v>
      </c>
      <c r="B64" s="13" t="s">
        <v>87</v>
      </c>
      <c r="C64" s="8" t="s">
        <v>75</v>
      </c>
      <c r="D64" s="35">
        <v>23</v>
      </c>
      <c r="E64" s="35">
        <v>102</v>
      </c>
      <c r="F64" s="35">
        <v>102</v>
      </c>
      <c r="G64" s="8"/>
    </row>
    <row r="66" ht="30" customHeight="1">
      <c r="B66" s="38"/>
      <c r="C66" s="38"/>
      <c r="D66" s="38"/>
      <c r="E66" s="38"/>
      <c r="F66" s="38"/>
      <c r="G66" s="38"/>
    </row>
  </sheetData>
  <mergeCells count="23">
    <mergeCell ref="A2:G2"/>
    <mergeCell ref="A3:G3"/>
    <mergeCell ref="A4:G4"/>
    <mergeCell ref="A5:G5"/>
    <mergeCell ref="A6:G6"/>
    <mergeCell ref="A7:A9"/>
    <mergeCell ref="B7:B9"/>
    <mergeCell ref="C7:C9"/>
    <mergeCell ref="D7:F7"/>
    <mergeCell ref="G7:G9"/>
    <mergeCell ref="D8:D9"/>
    <mergeCell ref="E8:F8"/>
    <mergeCell ref="A10:G10"/>
    <mergeCell ref="A24:G24"/>
    <mergeCell ref="A25:G25"/>
    <mergeCell ref="A27:G27"/>
    <mergeCell ref="A29:G29"/>
    <mergeCell ref="A30:G30"/>
    <mergeCell ref="A34:G34"/>
    <mergeCell ref="A35:G35"/>
    <mergeCell ref="A50:G50"/>
    <mergeCell ref="A52:G52"/>
    <mergeCell ref="B66:G66"/>
  </mergeCells>
  <printOptions headings="0" gridLines="0"/>
  <pageMargins left="0.31496062992125984" right="0.31496062992125984" top="0.39370078740157477" bottom="0.35433070866141736" header="0.31496062992125984" footer="0.31496062992125984"/>
  <pageSetup paperSize="9" scale="58" fitToWidth="1" fitToHeight="4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70" workbookViewId="0">
      <pane xSplit="4" ySplit="9" topLeftCell="E10" activePane="bottomRight" state="frozen"/>
      <selection activeCell="J32" activeCellId="0" sqref="J32"/>
    </sheetView>
  </sheetViews>
  <sheetFormatPr defaultColWidth="9.140625" defaultRowHeight="14.25"/>
  <cols>
    <col customWidth="1" min="1" max="1" style="40" width="5"/>
    <col customWidth="1" min="2" max="2" style="39" width="19.140625"/>
    <col customWidth="1" min="3" max="3" style="39" width="31.7109375"/>
    <col customWidth="1" min="4" max="4" style="39" width="23.140625"/>
    <col customWidth="1" min="5" max="5" style="39" width="7.42578125"/>
    <col customWidth="1" min="6" max="6" style="39" width="19.85546875"/>
    <col customWidth="1" min="7" max="7" style="1" width="15.85546875"/>
    <col customWidth="1" min="8" max="9" style="1" width="15"/>
    <col customWidth="1" min="10" max="10" style="1" width="17.85546875"/>
    <col customWidth="1" min="11" max="11" style="39" width="15.7109375"/>
    <col customWidth="1" min="12" max="12" style="39" width="22.5703125"/>
    <col bestFit="1" customWidth="1" min="13" max="13" style="39" width="12.140625"/>
    <col min="14" max="14" style="39" width="9.140625"/>
    <col bestFit="1" customWidth="1" min="15" max="15" style="39" width="12.140625"/>
    <col min="16" max="16" style="39" width="9.140625"/>
    <col customWidth="1" min="17" max="17" style="39" width="13.85546875"/>
    <col customWidth="1" min="18" max="18" style="39" width="14.7109375"/>
    <col customWidth="1" min="19" max="19" style="39" width="17.140625"/>
    <col min="20" max="16384" style="39" width="9.140625"/>
  </cols>
  <sheetData>
    <row r="1" ht="15">
      <c r="A1" s="41"/>
      <c r="B1" s="42"/>
      <c r="C1" s="42"/>
      <c r="D1" s="42"/>
      <c r="E1" s="42"/>
      <c r="F1" s="42"/>
      <c r="G1" s="26"/>
      <c r="H1" s="26"/>
      <c r="I1" s="26"/>
      <c r="J1" s="43" t="s">
        <v>88</v>
      </c>
    </row>
    <row r="2" ht="15.7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ht="15.75" customHeight="1">
      <c r="A3" s="44" t="s">
        <v>89</v>
      </c>
      <c r="B3" s="44"/>
      <c r="C3" s="44"/>
      <c r="D3" s="44"/>
      <c r="E3" s="44"/>
      <c r="F3" s="44"/>
      <c r="G3" s="44"/>
      <c r="H3" s="44"/>
      <c r="I3" s="44"/>
      <c r="J3" s="44"/>
    </row>
    <row r="4" ht="20.25" customHeight="1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</row>
    <row r="5" ht="18" customHeight="1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</row>
    <row r="6" ht="21" customHeight="1">
      <c r="A6" s="41"/>
      <c r="B6" s="42"/>
      <c r="C6" s="42"/>
      <c r="D6" s="42"/>
      <c r="E6" s="42"/>
      <c r="F6" s="42"/>
      <c r="G6" s="26"/>
      <c r="H6" s="26"/>
      <c r="I6" s="26"/>
      <c r="J6" s="4" t="s">
        <v>91</v>
      </c>
    </row>
    <row r="7" ht="28.5" customHeight="1">
      <c r="A7" s="46" t="s">
        <v>5</v>
      </c>
      <c r="B7" s="47" t="s">
        <v>92</v>
      </c>
      <c r="C7" s="47" t="s">
        <v>93</v>
      </c>
      <c r="D7" s="47" t="s">
        <v>94</v>
      </c>
      <c r="E7" s="19" t="s">
        <v>95</v>
      </c>
      <c r="F7" s="20"/>
      <c r="G7" s="20"/>
      <c r="H7" s="20"/>
      <c r="I7" s="20"/>
      <c r="J7" s="21"/>
    </row>
    <row r="8" ht="101.25" customHeight="1">
      <c r="A8" s="46"/>
      <c r="B8" s="47"/>
      <c r="C8" s="47"/>
      <c r="D8" s="47"/>
      <c r="E8" s="47" t="s">
        <v>96</v>
      </c>
      <c r="F8" s="47" t="s">
        <v>97</v>
      </c>
      <c r="G8" s="7" t="s">
        <v>98</v>
      </c>
      <c r="H8" s="7" t="s">
        <v>99</v>
      </c>
      <c r="I8" s="7" t="s">
        <v>100</v>
      </c>
      <c r="J8" s="7" t="s">
        <v>101</v>
      </c>
    </row>
    <row r="9" ht="19.5" customHeight="1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24">
        <v>9</v>
      </c>
      <c r="J9" s="48">
        <v>10</v>
      </c>
      <c r="K9" s="1"/>
      <c r="L9" s="1"/>
      <c r="M9" s="1"/>
      <c r="N9" s="1"/>
      <c r="O9" s="1"/>
      <c r="P9" s="1"/>
      <c r="Q9" s="1"/>
      <c r="R9" s="1"/>
      <c r="S9" s="1"/>
    </row>
    <row r="10" s="1" customFormat="1" ht="25.5" customHeight="1">
      <c r="A10" s="7" t="s">
        <v>102</v>
      </c>
      <c r="B10" s="49" t="s">
        <v>103</v>
      </c>
      <c r="C10" s="49" t="s">
        <v>104</v>
      </c>
      <c r="D10" s="10" t="s">
        <v>105</v>
      </c>
      <c r="E10" s="8" t="s">
        <v>106</v>
      </c>
      <c r="F10" s="8" t="s">
        <v>106</v>
      </c>
      <c r="G10" s="50">
        <f>G11+G12</f>
        <v>14855747</v>
      </c>
      <c r="H10" s="50">
        <f>H11+H12</f>
        <v>16865686.300000001</v>
      </c>
      <c r="I10" s="50">
        <f>I11+I12</f>
        <v>17046352.100000001</v>
      </c>
      <c r="J10" s="50">
        <f>J11+J12</f>
        <v>16533403.299999999</v>
      </c>
      <c r="L10" s="51"/>
      <c r="M10" s="52"/>
      <c r="N10" s="52"/>
      <c r="O10" s="52"/>
      <c r="P10" s="52"/>
      <c r="Q10" s="52"/>
      <c r="R10" s="52"/>
      <c r="S10" s="52"/>
    </row>
    <row r="11" s="1" customFormat="1" ht="23.25" customHeight="1">
      <c r="A11" s="53"/>
      <c r="B11" s="54"/>
      <c r="C11" s="54"/>
      <c r="D11" s="49" t="s">
        <v>107</v>
      </c>
      <c r="E11" s="8">
        <v>851</v>
      </c>
      <c r="F11" s="8" t="s">
        <v>106</v>
      </c>
      <c r="G11" s="55">
        <f>G13+G20+G23+G32-G35</f>
        <v>14845347</v>
      </c>
      <c r="H11" s="55">
        <f>H13+H20+H23+H32-H35</f>
        <v>16852271.300000001</v>
      </c>
      <c r="I11" s="55">
        <f>I13+I20+I23+I32-I35</f>
        <v>17035952.100000001</v>
      </c>
      <c r="J11" s="55">
        <f>J13+J20+J23+J32-J35</f>
        <v>16521838.699999999</v>
      </c>
      <c r="M11" s="56"/>
      <c r="O11" s="56"/>
      <c r="Q11" s="56"/>
      <c r="S11" s="56"/>
    </row>
    <row r="12" s="1" customFormat="1" ht="20.449999999999999" customHeight="1">
      <c r="A12" s="53"/>
      <c r="B12" s="54"/>
      <c r="C12" s="54"/>
      <c r="D12" s="49" t="s">
        <v>108</v>
      </c>
      <c r="E12" s="8">
        <v>871</v>
      </c>
      <c r="F12" s="8" t="s">
        <v>106</v>
      </c>
      <c r="G12" s="57">
        <f>G35</f>
        <v>10400</v>
      </c>
      <c r="H12" s="57">
        <f t="shared" ref="H12:J12" si="0">H35</f>
        <v>13415</v>
      </c>
      <c r="I12" s="57">
        <f t="shared" si="0"/>
        <v>10400</v>
      </c>
      <c r="J12" s="57">
        <f t="shared" si="0"/>
        <v>11564.6</v>
      </c>
    </row>
    <row r="13" ht="33.75" customHeight="1">
      <c r="A13" s="58" t="s">
        <v>109</v>
      </c>
      <c r="B13" s="59" t="s">
        <v>110</v>
      </c>
      <c r="C13" s="59" t="s">
        <v>111</v>
      </c>
      <c r="D13" s="10" t="s">
        <v>105</v>
      </c>
      <c r="E13" s="60">
        <v>851</v>
      </c>
      <c r="F13" s="60" t="s">
        <v>106</v>
      </c>
      <c r="G13" s="50">
        <f>G14</f>
        <v>5035154.6000000006</v>
      </c>
      <c r="H13" s="50">
        <f t="shared" ref="H13:I13" si="1">H14</f>
        <v>5227297.6000000006</v>
      </c>
      <c r="I13" s="50">
        <f t="shared" si="1"/>
        <v>5227297.6000000006</v>
      </c>
      <c r="J13" s="50">
        <f>J14</f>
        <v>5227297.6000000006</v>
      </c>
      <c r="K13" s="1"/>
      <c r="L13" s="1"/>
      <c r="M13" s="1"/>
      <c r="N13" s="1"/>
      <c r="O13" s="1"/>
      <c r="P13" s="1"/>
      <c r="Q13" s="1"/>
      <c r="R13" s="1"/>
      <c r="S13" s="1"/>
    </row>
    <row r="14" ht="27" customHeight="1">
      <c r="A14" s="61"/>
      <c r="B14" s="62"/>
      <c r="C14" s="62"/>
      <c r="D14" s="59" t="s">
        <v>107</v>
      </c>
      <c r="E14" s="8">
        <v>851</v>
      </c>
      <c r="F14" s="8" t="s">
        <v>106</v>
      </c>
      <c r="G14" s="57">
        <f>SUM(G15:G19)</f>
        <v>5035154.6000000006</v>
      </c>
      <c r="H14" s="57">
        <f t="shared" ref="H14:J14" si="2">SUM(H15:H19)</f>
        <v>5227297.6000000006</v>
      </c>
      <c r="I14" s="57">
        <f t="shared" si="2"/>
        <v>5227297.6000000006</v>
      </c>
      <c r="J14" s="57">
        <f t="shared" si="2"/>
        <v>5227297.6000000006</v>
      </c>
      <c r="K14" s="1"/>
      <c r="L14" s="1"/>
      <c r="M14" s="1"/>
      <c r="N14" s="1"/>
      <c r="O14" s="1"/>
      <c r="P14" s="1"/>
      <c r="Q14" s="1"/>
      <c r="R14" s="1"/>
      <c r="S14" s="1"/>
    </row>
    <row r="15" ht="27" customHeight="1">
      <c r="A15" s="61"/>
      <c r="B15" s="62"/>
      <c r="C15" s="62"/>
      <c r="D15" s="62"/>
      <c r="E15" s="8">
        <v>851</v>
      </c>
      <c r="F15" s="8" t="s">
        <v>112</v>
      </c>
      <c r="G15" s="57">
        <v>584012.09999999998</v>
      </c>
      <c r="H15" s="57">
        <v>584012.09999999998</v>
      </c>
      <c r="I15" s="57">
        <v>584012.09999999998</v>
      </c>
      <c r="J15" s="57">
        <v>584012.09999999998</v>
      </c>
      <c r="K15" s="1"/>
      <c r="L15" s="1"/>
      <c r="M15" s="1"/>
      <c r="N15" s="1"/>
      <c r="O15" s="1"/>
      <c r="P15" s="1"/>
      <c r="Q15" s="1"/>
      <c r="R15" s="1"/>
      <c r="S15" s="1"/>
    </row>
    <row r="16" ht="27" customHeight="1">
      <c r="A16" s="61"/>
      <c r="B16" s="62"/>
      <c r="C16" s="62"/>
      <c r="D16" s="62"/>
      <c r="E16" s="8">
        <v>851</v>
      </c>
      <c r="F16" s="8" t="s">
        <v>113</v>
      </c>
      <c r="G16" s="57">
        <v>1177278.1000000001</v>
      </c>
      <c r="H16" s="57">
        <v>1203763.5</v>
      </c>
      <c r="I16" s="57">
        <v>1203763.5</v>
      </c>
      <c r="J16" s="57">
        <v>1203763.5</v>
      </c>
      <c r="K16" s="1"/>
      <c r="L16" s="1"/>
      <c r="M16" s="1"/>
      <c r="N16" s="1"/>
      <c r="O16" s="1"/>
      <c r="P16" s="1"/>
      <c r="Q16" s="1"/>
      <c r="R16" s="1"/>
      <c r="S16" s="1"/>
    </row>
    <row r="17" ht="27" customHeight="1">
      <c r="A17" s="61"/>
      <c r="B17" s="62"/>
      <c r="C17" s="62"/>
      <c r="D17" s="62"/>
      <c r="E17" s="8">
        <v>851</v>
      </c>
      <c r="F17" s="8" t="s">
        <v>114</v>
      </c>
      <c r="G17" s="57">
        <v>1793699.7</v>
      </c>
      <c r="H17" s="57">
        <v>1959357.3</v>
      </c>
      <c r="I17" s="57">
        <v>1959357.3</v>
      </c>
      <c r="J17" s="57">
        <v>1959357.3</v>
      </c>
      <c r="K17" s="1"/>
      <c r="L17" s="1"/>
      <c r="M17" s="1"/>
      <c r="N17" s="1"/>
      <c r="O17" s="1"/>
      <c r="P17" s="1"/>
      <c r="Q17" s="1"/>
      <c r="R17" s="1"/>
      <c r="S17" s="1"/>
    </row>
    <row r="18" ht="27" customHeight="1">
      <c r="A18" s="61"/>
      <c r="B18" s="62"/>
      <c r="C18" s="62"/>
      <c r="D18" s="62"/>
      <c r="E18" s="8">
        <v>851</v>
      </c>
      <c r="F18" s="8" t="s">
        <v>115</v>
      </c>
      <c r="G18" s="57">
        <v>1159037.8999999999</v>
      </c>
      <c r="H18" s="57">
        <v>1159037.8999999999</v>
      </c>
      <c r="I18" s="57">
        <v>1159037.8999999999</v>
      </c>
      <c r="J18" s="57">
        <v>1159037.8999999999</v>
      </c>
      <c r="K18" s="1"/>
      <c r="L18" s="1"/>
      <c r="M18" s="1"/>
      <c r="N18" s="1"/>
      <c r="O18" s="1"/>
      <c r="P18" s="1"/>
      <c r="Q18" s="1"/>
      <c r="R18" s="1"/>
      <c r="S18" s="1"/>
    </row>
    <row r="19" ht="27" customHeight="1">
      <c r="A19" s="61"/>
      <c r="B19" s="62"/>
      <c r="C19" s="62"/>
      <c r="D19" s="62"/>
      <c r="E19" s="8">
        <v>851</v>
      </c>
      <c r="F19" s="8" t="s">
        <v>116</v>
      </c>
      <c r="G19" s="57">
        <v>321126.79999999999</v>
      </c>
      <c r="H19" s="57">
        <v>321126.79999999999</v>
      </c>
      <c r="I19" s="57">
        <v>321126.79999999999</v>
      </c>
      <c r="J19" s="57">
        <v>321126.79999999999</v>
      </c>
      <c r="K19" s="1"/>
      <c r="L19" s="1"/>
      <c r="M19" s="1"/>
      <c r="N19" s="1"/>
      <c r="O19" s="1"/>
      <c r="P19" s="1"/>
      <c r="Q19" s="1"/>
      <c r="R19" s="1"/>
      <c r="S19" s="1"/>
    </row>
    <row r="20" s="1" customFormat="1" ht="33" customHeight="1">
      <c r="A20" s="58" t="s">
        <v>117</v>
      </c>
      <c r="B20" s="59" t="s">
        <v>110</v>
      </c>
      <c r="C20" s="59" t="s">
        <v>118</v>
      </c>
      <c r="D20" s="10" t="s">
        <v>105</v>
      </c>
      <c r="E20" s="60">
        <v>851</v>
      </c>
      <c r="F20" s="60" t="s">
        <v>106</v>
      </c>
      <c r="G20" s="50">
        <f>G21</f>
        <v>49552.099999999999</v>
      </c>
      <c r="H20" s="50">
        <v>0</v>
      </c>
      <c r="I20" s="50">
        <f t="shared" ref="G20:J23" si="3">I21</f>
        <v>0</v>
      </c>
      <c r="J20" s="50">
        <f t="shared" si="3"/>
        <v>0</v>
      </c>
    </row>
    <row r="21" s="1" customFormat="1" ht="25.5" customHeight="1">
      <c r="A21" s="61"/>
      <c r="B21" s="62"/>
      <c r="C21" s="62"/>
      <c r="D21" s="59" t="s">
        <v>107</v>
      </c>
      <c r="E21" s="8">
        <v>851</v>
      </c>
      <c r="F21" s="63" t="s">
        <v>106</v>
      </c>
      <c r="G21" s="57">
        <f t="shared" si="3"/>
        <v>49552.099999999999</v>
      </c>
      <c r="H21" s="57">
        <v>0</v>
      </c>
      <c r="I21" s="57">
        <v>0</v>
      </c>
      <c r="J21" s="57">
        <f t="shared" si="3"/>
        <v>0</v>
      </c>
    </row>
    <row r="22" s="1" customFormat="1" ht="25.5" customHeight="1">
      <c r="A22" s="64"/>
      <c r="B22" s="65"/>
      <c r="C22" s="65"/>
      <c r="D22" s="65"/>
      <c r="E22" s="8">
        <v>851</v>
      </c>
      <c r="F22" s="63" t="s">
        <v>119</v>
      </c>
      <c r="G22" s="57">
        <v>49552.099999999999</v>
      </c>
      <c r="H22" s="57">
        <v>0</v>
      </c>
      <c r="I22" s="57">
        <v>0</v>
      </c>
      <c r="J22" s="57">
        <v>0</v>
      </c>
    </row>
    <row r="23" s="1" customFormat="1" ht="35.25" customHeight="1">
      <c r="A23" s="58" t="s">
        <v>120</v>
      </c>
      <c r="B23" s="59" t="s">
        <v>121</v>
      </c>
      <c r="C23" s="59" t="s">
        <v>122</v>
      </c>
      <c r="D23" s="10" t="s">
        <v>105</v>
      </c>
      <c r="E23" s="60">
        <v>851</v>
      </c>
      <c r="F23" s="60" t="s">
        <v>106</v>
      </c>
      <c r="G23" s="50">
        <f>G24</f>
        <v>8281663.5999999996</v>
      </c>
      <c r="H23" s="50">
        <f>H24</f>
        <v>10325925.9</v>
      </c>
      <c r="I23" s="50">
        <f t="shared" si="3"/>
        <v>10484706.700000001</v>
      </c>
      <c r="J23" s="50">
        <f>J24</f>
        <v>10048739.1</v>
      </c>
      <c r="K23" s="66"/>
      <c r="L23" s="66"/>
      <c r="M23" s="56"/>
    </row>
    <row r="24" s="1" customFormat="1" ht="29.25" customHeight="1">
      <c r="A24" s="61"/>
      <c r="B24" s="62"/>
      <c r="C24" s="62"/>
      <c r="D24" s="59" t="s">
        <v>107</v>
      </c>
      <c r="E24" s="8">
        <v>851</v>
      </c>
      <c r="F24" s="63" t="s">
        <v>106</v>
      </c>
      <c r="G24" s="57">
        <f>SUM(G25:G31)</f>
        <v>8281663.5999999996</v>
      </c>
      <c r="H24" s="57">
        <f>SUM(H25:H31)</f>
        <v>10325925.9</v>
      </c>
      <c r="I24" s="57">
        <f>SUM(I25:I31)</f>
        <v>10484706.700000001</v>
      </c>
      <c r="J24" s="57">
        <f>SUM(J25:J31)</f>
        <v>10048739.1</v>
      </c>
    </row>
    <row r="25" s="1" customFormat="1" ht="25.5" customHeight="1">
      <c r="A25" s="61"/>
      <c r="B25" s="62"/>
      <c r="C25" s="62"/>
      <c r="D25" s="62"/>
      <c r="E25" s="8">
        <v>851</v>
      </c>
      <c r="F25" s="63" t="s">
        <v>123</v>
      </c>
      <c r="G25" s="57">
        <v>163524</v>
      </c>
      <c r="H25" s="57">
        <v>265503.5</v>
      </c>
      <c r="I25" s="57">
        <v>327142.20000000001</v>
      </c>
      <c r="J25" s="57">
        <v>139991.20000000001</v>
      </c>
    </row>
    <row r="26" s="1" customFormat="1" ht="25.5" customHeight="1">
      <c r="A26" s="61"/>
      <c r="B26" s="62"/>
      <c r="C26" s="62"/>
      <c r="D26" s="62"/>
      <c r="E26" s="8">
        <v>851</v>
      </c>
      <c r="F26" s="63" t="s">
        <v>124</v>
      </c>
      <c r="G26" s="57">
        <v>330673.19999999995</v>
      </c>
      <c r="H26" s="57">
        <v>330673.19999999995</v>
      </c>
      <c r="I26" s="57">
        <v>330673.20000000001</v>
      </c>
      <c r="J26" s="57">
        <v>330528.29999999999</v>
      </c>
    </row>
    <row r="27" s="1" customFormat="1" ht="25.5" customHeight="1">
      <c r="A27" s="61"/>
      <c r="B27" s="62"/>
      <c r="C27" s="62"/>
      <c r="D27" s="62"/>
      <c r="E27" s="8">
        <v>851</v>
      </c>
      <c r="F27" s="63" t="s">
        <v>125</v>
      </c>
      <c r="G27" s="57">
        <v>1145090.5</v>
      </c>
      <c r="H27" s="57">
        <v>532230.30000000005</v>
      </c>
      <c r="I27" s="57">
        <v>703803.80000000005</v>
      </c>
      <c r="J27" s="57">
        <v>528204.40000000002</v>
      </c>
    </row>
    <row r="28" s="1" customFormat="1" ht="25.5" customHeight="1">
      <c r="A28" s="61"/>
      <c r="B28" s="62"/>
      <c r="C28" s="62"/>
      <c r="D28" s="62"/>
      <c r="E28" s="8">
        <v>851</v>
      </c>
      <c r="F28" s="63" t="s">
        <v>126</v>
      </c>
      <c r="G28" s="57"/>
      <c r="H28" s="57">
        <v>750000</v>
      </c>
      <c r="I28" s="57">
        <v>750000</v>
      </c>
      <c r="J28" s="57">
        <v>750000</v>
      </c>
    </row>
    <row r="29" s="1" customFormat="1" ht="25.5" customHeight="1">
      <c r="A29" s="61"/>
      <c r="B29" s="62"/>
      <c r="C29" s="62"/>
      <c r="D29" s="62"/>
      <c r="E29" s="8">
        <v>851</v>
      </c>
      <c r="F29" s="63" t="s">
        <v>127</v>
      </c>
      <c r="G29" s="57">
        <v>27796.599999999999</v>
      </c>
      <c r="H29" s="57">
        <v>101142</v>
      </c>
      <c r="I29" s="57">
        <v>101204.2</v>
      </c>
      <c r="J29" s="57">
        <v>101142</v>
      </c>
    </row>
    <row r="30" s="1" customFormat="1" ht="25.5" customHeight="1">
      <c r="A30" s="61"/>
      <c r="B30" s="62"/>
      <c r="C30" s="62"/>
      <c r="D30" s="62"/>
      <c r="E30" s="8">
        <v>851</v>
      </c>
      <c r="F30" s="63" t="s">
        <v>128</v>
      </c>
      <c r="G30" s="57">
        <v>6289560.0999999996</v>
      </c>
      <c r="H30" s="57">
        <v>8003234.9000000004</v>
      </c>
      <c r="I30" s="57">
        <v>7896203</v>
      </c>
      <c r="J30" s="57">
        <v>7882897.7000000002</v>
      </c>
    </row>
    <row r="31" s="1" customFormat="1" ht="25.5" customHeight="1">
      <c r="A31" s="64"/>
      <c r="B31" s="65"/>
      <c r="C31" s="65"/>
      <c r="D31" s="65"/>
      <c r="E31" s="8">
        <v>851</v>
      </c>
      <c r="F31" s="63" t="s">
        <v>129</v>
      </c>
      <c r="G31" s="57">
        <v>325019.20000000001</v>
      </c>
      <c r="H31" s="57">
        <v>343142</v>
      </c>
      <c r="I31" s="57">
        <v>375680.29999999999</v>
      </c>
      <c r="J31" s="57">
        <v>315975.5</v>
      </c>
    </row>
    <row r="32" ht="27.75" customHeight="1">
      <c r="A32" s="67">
        <v>5</v>
      </c>
      <c r="B32" s="68" t="s">
        <v>121</v>
      </c>
      <c r="C32" s="68" t="s">
        <v>130</v>
      </c>
      <c r="D32" s="10" t="s">
        <v>105</v>
      </c>
      <c r="E32" s="60">
        <v>851</v>
      </c>
      <c r="F32" s="60" t="s">
        <v>106</v>
      </c>
      <c r="G32" s="50">
        <f>G33+G34+G35+G36+G37+G38+G39+G40</f>
        <v>1489376.7000000002</v>
      </c>
      <c r="H32" s="50">
        <f>H33+H34+H35+H36+H37+H38+H39+H40</f>
        <v>1312462.8</v>
      </c>
      <c r="I32" s="50">
        <f>I33+I34+I35+I36+I37+I38+I39+I40</f>
        <v>1334347.8</v>
      </c>
      <c r="J32" s="69">
        <f>J33+J34+J35+J36+J37+J38+J39+J40</f>
        <v>1257366.6000000001</v>
      </c>
    </row>
    <row r="33" ht="23.25" customHeight="1">
      <c r="A33" s="70"/>
      <c r="B33" s="71"/>
      <c r="C33" s="72"/>
      <c r="D33" s="73" t="s">
        <v>107</v>
      </c>
      <c r="E33" s="8">
        <v>851</v>
      </c>
      <c r="F33" s="63" t="s">
        <v>131</v>
      </c>
      <c r="G33" s="57">
        <v>465483.5</v>
      </c>
      <c r="H33" s="57">
        <v>337619.79999999999</v>
      </c>
      <c r="I33" s="57">
        <v>362519.79999999999</v>
      </c>
      <c r="J33" s="74">
        <v>319840.5</v>
      </c>
    </row>
    <row r="34" ht="23.25" customHeight="1">
      <c r="A34" s="70"/>
      <c r="B34" s="71"/>
      <c r="C34" s="72"/>
      <c r="D34" s="73" t="s">
        <v>107</v>
      </c>
      <c r="E34" s="8">
        <v>851</v>
      </c>
      <c r="F34" s="63" t="s">
        <v>132</v>
      </c>
      <c r="G34" s="57">
        <v>4854</v>
      </c>
      <c r="H34" s="57">
        <v>7120.1000000000004</v>
      </c>
      <c r="I34" s="57">
        <v>7120.1000000000004</v>
      </c>
      <c r="J34" s="74">
        <v>7002</v>
      </c>
    </row>
    <row r="35" ht="24" customHeight="1">
      <c r="A35" s="70"/>
      <c r="B35" s="71"/>
      <c r="C35" s="72"/>
      <c r="D35" s="73" t="s">
        <v>108</v>
      </c>
      <c r="E35" s="8">
        <v>871</v>
      </c>
      <c r="F35" s="63" t="s">
        <v>133</v>
      </c>
      <c r="G35" s="57">
        <v>10400</v>
      </c>
      <c r="H35" s="57">
        <v>13415</v>
      </c>
      <c r="I35" s="57">
        <f t="shared" ref="I35:I40" si="4">G35</f>
        <v>10400</v>
      </c>
      <c r="J35" s="74">
        <v>11564.6</v>
      </c>
    </row>
    <row r="36" ht="24.75" customHeight="1">
      <c r="A36" s="70"/>
      <c r="B36" s="71"/>
      <c r="C36" s="72"/>
      <c r="D36" s="73" t="s">
        <v>107</v>
      </c>
      <c r="E36" s="8">
        <v>851</v>
      </c>
      <c r="F36" s="63" t="s">
        <v>134</v>
      </c>
      <c r="G36" s="57">
        <v>185808.89999999999</v>
      </c>
      <c r="H36" s="57">
        <v>129299.89999999999</v>
      </c>
      <c r="I36" s="57">
        <v>129299.89999999999</v>
      </c>
      <c r="J36" s="74">
        <v>128753.39999999999</v>
      </c>
    </row>
    <row r="37" ht="23.25" customHeight="1">
      <c r="A37" s="70"/>
      <c r="B37" s="71"/>
      <c r="C37" s="72"/>
      <c r="D37" s="73" t="s">
        <v>107</v>
      </c>
      <c r="E37" s="8">
        <v>851</v>
      </c>
      <c r="F37" s="63" t="s">
        <v>135</v>
      </c>
      <c r="G37" s="57">
        <v>52190.800000000003</v>
      </c>
      <c r="H37" s="57">
        <v>52190.800000000003</v>
      </c>
      <c r="I37" s="57">
        <f t="shared" si="4"/>
        <v>52190.800000000003</v>
      </c>
      <c r="J37" s="74">
        <v>49730.099999999999</v>
      </c>
    </row>
    <row r="38" ht="19.5" customHeight="1">
      <c r="A38" s="70"/>
      <c r="B38" s="71"/>
      <c r="C38" s="72"/>
      <c r="D38" s="73" t="s">
        <v>107</v>
      </c>
      <c r="E38" s="8">
        <v>851</v>
      </c>
      <c r="F38" s="5">
        <v>1740293810</v>
      </c>
      <c r="G38" s="57">
        <v>223957.39999999999</v>
      </c>
      <c r="H38" s="57">
        <v>223957.39999999999</v>
      </c>
      <c r="I38" s="57">
        <f t="shared" si="4"/>
        <v>223957.39999999999</v>
      </c>
      <c r="J38" s="74">
        <v>202764.39999999999</v>
      </c>
    </row>
    <row r="39" ht="19.5" customHeight="1">
      <c r="A39" s="70"/>
      <c r="B39" s="71"/>
      <c r="C39" s="72"/>
      <c r="D39" s="73" t="s">
        <v>107</v>
      </c>
      <c r="E39" s="8">
        <v>851</v>
      </c>
      <c r="F39" s="63" t="s">
        <v>136</v>
      </c>
      <c r="G39" s="57">
        <v>482.30000000000001</v>
      </c>
      <c r="H39" s="57">
        <v>2660</v>
      </c>
      <c r="I39" s="57">
        <v>2660</v>
      </c>
      <c r="J39" s="74">
        <v>1235.7</v>
      </c>
    </row>
    <row r="40" ht="18" customHeight="1">
      <c r="A40" s="75"/>
      <c r="B40" s="76"/>
      <c r="C40" s="77"/>
      <c r="D40" s="73" t="s">
        <v>107</v>
      </c>
      <c r="E40" s="8">
        <v>851</v>
      </c>
      <c r="F40" s="63" t="s">
        <v>137</v>
      </c>
      <c r="G40" s="57">
        <v>546199.80000000005</v>
      </c>
      <c r="H40" s="57">
        <v>546199.80000000005</v>
      </c>
      <c r="I40" s="57">
        <f t="shared" si="4"/>
        <v>546199.80000000005</v>
      </c>
      <c r="J40" s="74">
        <v>536475.90000000002</v>
      </c>
    </row>
  </sheetData>
  <mergeCells count="28">
    <mergeCell ref="A2:J2"/>
    <mergeCell ref="A3:J3"/>
    <mergeCell ref="A4:J4"/>
    <mergeCell ref="A5:J5"/>
    <mergeCell ref="A7:A8"/>
    <mergeCell ref="B7:B8"/>
    <mergeCell ref="C7:C8"/>
    <mergeCell ref="D7:D8"/>
    <mergeCell ref="E7:J7"/>
    <mergeCell ref="A10:A12"/>
    <mergeCell ref="B10:B12"/>
    <mergeCell ref="C10:C12"/>
    <mergeCell ref="L10:S10"/>
    <mergeCell ref="A13:A19"/>
    <mergeCell ref="B13:B19"/>
    <mergeCell ref="C13:C19"/>
    <mergeCell ref="D14:D19"/>
    <mergeCell ref="A20:A22"/>
    <mergeCell ref="B20:B22"/>
    <mergeCell ref="C20:C22"/>
    <mergeCell ref="D21:D22"/>
    <mergeCell ref="A23:A31"/>
    <mergeCell ref="B23:B31"/>
    <mergeCell ref="C23:C31"/>
    <mergeCell ref="D24:D31"/>
    <mergeCell ref="A32:A40"/>
    <mergeCell ref="B32:B40"/>
    <mergeCell ref="C32:C40"/>
  </mergeCells>
  <printOptions headings="0" gridLines="0"/>
  <pageMargins left="0.11811023622047245" right="0.11811023622047245" top="0.39370078740157477" bottom="0.15748031496062992" header="0.11811023622047245" footer="0.11811023622047245"/>
  <pageSetup paperSize="9" scale="6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zoomScale="90" workbookViewId="0">
      <selection activeCell="E7" activeCellId="0" sqref="E7"/>
    </sheetView>
  </sheetViews>
  <sheetFormatPr defaultColWidth="9.140625" defaultRowHeight="14.25"/>
  <cols>
    <col customWidth="1" min="1" max="1" style="78" width="5.5703125"/>
    <col customWidth="1" min="2" max="2" style="78" width="23.42578125"/>
    <col customWidth="1" min="3" max="3" style="78" width="37.85546875"/>
    <col customWidth="1" min="4" max="4" style="78" width="23.28515625"/>
    <col customWidth="1" min="5" max="5" style="79" width="14.7109375"/>
    <col customWidth="1" min="6" max="6" style="79" width="17.28515625"/>
    <col customWidth="1" min="7" max="7" style="78" width="17.42578125"/>
    <col min="8" max="16384" style="78" width="9.140625"/>
  </cols>
  <sheetData>
    <row r="1" ht="19.5" customHeight="1">
      <c r="A1" s="80"/>
      <c r="B1" s="42"/>
      <c r="C1" s="42"/>
      <c r="D1" s="42"/>
      <c r="E1" s="26"/>
      <c r="F1" s="43" t="s">
        <v>138</v>
      </c>
    </row>
    <row r="2" ht="74.25" customHeight="1">
      <c r="A2" s="44" t="s">
        <v>139</v>
      </c>
      <c r="B2" s="41"/>
      <c r="C2" s="41"/>
      <c r="D2" s="41"/>
      <c r="E2" s="41"/>
      <c r="F2" s="41"/>
    </row>
    <row r="3" ht="68.25" customHeight="1">
      <c r="A3" s="81" t="s">
        <v>140</v>
      </c>
      <c r="B3" s="81" t="s">
        <v>141</v>
      </c>
      <c r="C3" s="81" t="s">
        <v>142</v>
      </c>
      <c r="D3" s="81" t="s">
        <v>143</v>
      </c>
      <c r="E3" s="82" t="s">
        <v>144</v>
      </c>
      <c r="F3" s="82" t="s">
        <v>145</v>
      </c>
    </row>
    <row r="4" ht="18.75" customHeight="1">
      <c r="A4" s="81">
        <v>1</v>
      </c>
      <c r="B4" s="81">
        <v>2</v>
      </c>
      <c r="C4" s="81">
        <v>3</v>
      </c>
      <c r="D4" s="81">
        <v>4</v>
      </c>
      <c r="E4" s="82">
        <v>5</v>
      </c>
      <c r="F4" s="82">
        <v>6</v>
      </c>
    </row>
    <row r="5" ht="19.5" customHeight="1">
      <c r="A5" s="83">
        <v>1</v>
      </c>
      <c r="B5" s="68" t="s">
        <v>103</v>
      </c>
      <c r="C5" s="68" t="s">
        <v>146</v>
      </c>
      <c r="D5" s="84" t="s">
        <v>147</v>
      </c>
      <c r="E5" s="85">
        <f>SUM(E6:E7)</f>
        <v>16865686.300000001</v>
      </c>
      <c r="F5" s="85">
        <f>SUM(F6:F7)</f>
        <v>16533403.299999999</v>
      </c>
    </row>
    <row r="6" ht="22.5" customHeight="1">
      <c r="A6" s="86"/>
      <c r="B6" s="87"/>
      <c r="C6" s="87"/>
      <c r="D6" s="84" t="s">
        <v>148</v>
      </c>
      <c r="E6" s="85">
        <v>1303151.6000000001</v>
      </c>
      <c r="F6" s="85">
        <v>1303151.6000000001</v>
      </c>
    </row>
    <row r="7" ht="22.5" customHeight="1">
      <c r="A7" s="86"/>
      <c r="B7" s="87"/>
      <c r="C7" s="87"/>
      <c r="D7" s="84" t="s">
        <v>149</v>
      </c>
      <c r="E7" s="85">
        <f>E11+E19+E23</f>
        <v>15562534.700000001</v>
      </c>
      <c r="F7" s="85">
        <f>F11+F19+F23</f>
        <v>15230251.699999999</v>
      </c>
    </row>
    <row r="8" ht="36.75" customHeight="1">
      <c r="A8" s="86"/>
      <c r="B8" s="88"/>
      <c r="C8" s="88"/>
      <c r="D8" s="89" t="s">
        <v>150</v>
      </c>
      <c r="E8" s="90">
        <v>0</v>
      </c>
      <c r="F8" s="90" t="s">
        <v>29</v>
      </c>
    </row>
    <row r="9" ht="24.75" customHeight="1">
      <c r="A9" s="83">
        <v>2</v>
      </c>
      <c r="B9" s="68" t="s">
        <v>110</v>
      </c>
      <c r="C9" s="68" t="s">
        <v>111</v>
      </c>
      <c r="D9" s="89" t="s">
        <v>147</v>
      </c>
      <c r="E9" s="85">
        <f>SUM(E10:E12)</f>
        <v>5227297.5999999996</v>
      </c>
      <c r="F9" s="85">
        <f>SUM(F10:F12)</f>
        <v>5227297.5999999996</v>
      </c>
      <c r="G9" s="91"/>
    </row>
    <row r="10" ht="21.600000000000001" customHeight="1">
      <c r="A10" s="86"/>
      <c r="B10" s="87"/>
      <c r="C10" s="87"/>
      <c r="D10" s="89" t="s">
        <v>148</v>
      </c>
      <c r="E10" s="92">
        <v>560651.59999999998</v>
      </c>
      <c r="F10" s="92">
        <v>560651.59999999998</v>
      </c>
    </row>
    <row r="11" ht="21.600000000000001" customHeight="1">
      <c r="A11" s="86"/>
      <c r="B11" s="87"/>
      <c r="C11" s="87"/>
      <c r="D11" s="84" t="s">
        <v>149</v>
      </c>
      <c r="E11" s="92">
        <v>4666646</v>
      </c>
      <c r="F11" s="92">
        <v>4666646</v>
      </c>
    </row>
    <row r="12" ht="29.25" customHeight="1">
      <c r="A12" s="93"/>
      <c r="B12" s="88"/>
      <c r="C12" s="88"/>
      <c r="D12" s="89" t="s">
        <v>150</v>
      </c>
      <c r="E12" s="90">
        <v>0</v>
      </c>
      <c r="F12" s="90">
        <v>0</v>
      </c>
    </row>
    <row r="13" ht="27.75" customHeight="1">
      <c r="A13" s="83">
        <v>3</v>
      </c>
      <c r="B13" s="94" t="s">
        <v>110</v>
      </c>
      <c r="C13" s="94" t="s">
        <v>118</v>
      </c>
      <c r="D13" s="89" t="s">
        <v>147</v>
      </c>
      <c r="E13" s="95" t="s">
        <v>30</v>
      </c>
      <c r="F13" s="95">
        <v>0</v>
      </c>
    </row>
    <row r="14" ht="26.25" customHeight="1">
      <c r="A14" s="86"/>
      <c r="B14" s="96"/>
      <c r="C14" s="96"/>
      <c r="D14" s="89" t="s">
        <v>148</v>
      </c>
      <c r="E14" s="90" t="s">
        <v>30</v>
      </c>
      <c r="F14" s="90">
        <v>0</v>
      </c>
    </row>
    <row r="15" ht="22.5" customHeight="1">
      <c r="A15" s="86"/>
      <c r="B15" s="96"/>
      <c r="C15" s="96"/>
      <c r="D15" s="84" t="s">
        <v>149</v>
      </c>
      <c r="E15" s="90" t="s">
        <v>30</v>
      </c>
      <c r="F15" s="90">
        <v>0</v>
      </c>
    </row>
    <row r="16" ht="31.5" customHeight="1">
      <c r="A16" s="86"/>
      <c r="B16" s="97"/>
      <c r="C16" s="97"/>
      <c r="D16" s="89" t="s">
        <v>150</v>
      </c>
      <c r="E16" s="90">
        <v>0</v>
      </c>
      <c r="F16" s="90">
        <v>0</v>
      </c>
    </row>
    <row r="17" ht="21.600000000000001" customHeight="1">
      <c r="A17" s="83">
        <v>4</v>
      </c>
      <c r="B17" s="68" t="s">
        <v>121</v>
      </c>
      <c r="C17" s="68" t="s">
        <v>122</v>
      </c>
      <c r="D17" s="89" t="s">
        <v>147</v>
      </c>
      <c r="E17" s="85">
        <f>SUM(E18:E19)</f>
        <v>10325925.9</v>
      </c>
      <c r="F17" s="85">
        <f>SUM(F18:F19)</f>
        <v>10048739.1</v>
      </c>
    </row>
    <row r="18" ht="21.600000000000001" customHeight="1">
      <c r="A18" s="86"/>
      <c r="B18" s="87"/>
      <c r="C18" s="87"/>
      <c r="D18" s="89" t="s">
        <v>148</v>
      </c>
      <c r="E18" s="92">
        <v>742500</v>
      </c>
      <c r="F18" s="92">
        <v>742500</v>
      </c>
    </row>
    <row r="19" ht="21.600000000000001" customHeight="1">
      <c r="A19" s="86"/>
      <c r="B19" s="87"/>
      <c r="C19" s="87"/>
      <c r="D19" s="84" t="s">
        <v>149</v>
      </c>
      <c r="E19" s="92">
        <v>9583425.9000000004</v>
      </c>
      <c r="F19" s="98">
        <v>9306239.0999999996</v>
      </c>
    </row>
    <row r="20" ht="30" customHeight="1">
      <c r="A20" s="93"/>
      <c r="B20" s="88"/>
      <c r="C20" s="88"/>
      <c r="D20" s="89" t="s">
        <v>150</v>
      </c>
      <c r="E20" s="99"/>
      <c r="F20" s="90"/>
    </row>
    <row r="21" ht="30.600000000000001" customHeight="1">
      <c r="A21" s="100">
        <v>5</v>
      </c>
      <c r="B21" s="68" t="s">
        <v>121</v>
      </c>
      <c r="C21" s="68" t="s">
        <v>151</v>
      </c>
      <c r="D21" s="89" t="s">
        <v>147</v>
      </c>
      <c r="E21" s="92">
        <v>1312462.8</v>
      </c>
      <c r="F21" s="92">
        <v>1257366.6000000001</v>
      </c>
    </row>
    <row r="22" ht="26.449999999999999" customHeight="1">
      <c r="A22" s="100"/>
      <c r="B22" s="87"/>
      <c r="C22" s="87"/>
      <c r="D22" s="89" t="s">
        <v>148</v>
      </c>
      <c r="E22" s="101"/>
      <c r="F22" s="101"/>
    </row>
    <row r="23" ht="26.449999999999999" customHeight="1">
      <c r="A23" s="100"/>
      <c r="B23" s="87"/>
      <c r="C23" s="87"/>
      <c r="D23" s="84" t="s">
        <v>149</v>
      </c>
      <c r="E23" s="92">
        <v>1312462.8</v>
      </c>
      <c r="F23" s="92">
        <v>1257366.6000000001</v>
      </c>
    </row>
    <row r="24" ht="36" customHeight="1">
      <c r="A24" s="100"/>
      <c r="B24" s="88"/>
      <c r="C24" s="88"/>
      <c r="D24" s="89" t="s">
        <v>150</v>
      </c>
      <c r="E24" s="99" t="s">
        <v>29</v>
      </c>
      <c r="F24" s="90" t="s">
        <v>29</v>
      </c>
    </row>
  </sheetData>
  <mergeCells count="16">
    <mergeCell ref="A2:F2"/>
    <mergeCell ref="A5:A8"/>
    <mergeCell ref="B5:B8"/>
    <mergeCell ref="C5:C8"/>
    <mergeCell ref="A9:A12"/>
    <mergeCell ref="B9:B12"/>
    <mergeCell ref="C9:C12"/>
    <mergeCell ref="A13:A16"/>
    <mergeCell ref="B13:B16"/>
    <mergeCell ref="C13:C16"/>
    <mergeCell ref="A17:A20"/>
    <mergeCell ref="B17:B20"/>
    <mergeCell ref="C17:C20"/>
    <mergeCell ref="A21:A24"/>
    <mergeCell ref="B21:B24"/>
    <mergeCell ref="C21:C24"/>
  </mergeCells>
  <printOptions headings="0" gridLines="0"/>
  <pageMargins left="0.31496062992125984" right="0.31496062992125984" top="0.19685039370078738" bottom="0.19685039370078738" header="0.19685039370078738" footer="0.31496062992125984"/>
  <pageSetup paperSize="9" scale="8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B43" activeCellId="0" sqref="B43"/>
    </sheetView>
  </sheetViews>
  <sheetFormatPr defaultRowHeight="14.25"/>
  <cols>
    <col customWidth="1" min="1" max="1" style="5" width="11.7109375"/>
    <col customWidth="1" min="2" max="2" style="26" width="35.5703125"/>
    <col customWidth="1" min="3" max="3" style="26" width="11.7109375"/>
    <col customWidth="1" min="4" max="4" style="26" width="12.140625"/>
    <col customWidth="1" min="5" max="5" style="26" width="14.140625"/>
    <col customWidth="1" min="6" max="6" style="26" width="18.7109375"/>
    <col customWidth="1" min="7" max="7" style="26" width="17.42578125"/>
    <col customWidth="1" min="8" max="8" style="26" width="24.140625"/>
    <col min="9" max="16384" style="26" width="9.140625"/>
  </cols>
  <sheetData>
    <row r="1" ht="15">
      <c r="A1" s="24"/>
      <c r="B1" s="102"/>
      <c r="C1" s="102"/>
      <c r="D1" s="102"/>
      <c r="E1" s="102"/>
      <c r="F1" s="102"/>
      <c r="G1" s="102"/>
      <c r="H1" s="103" t="s">
        <v>152</v>
      </c>
    </row>
    <row r="2">
      <c r="A2" s="24"/>
      <c r="B2" s="102"/>
      <c r="C2" s="102"/>
      <c r="D2" s="102"/>
      <c r="E2" s="102"/>
      <c r="F2" s="102"/>
      <c r="G2" s="102"/>
      <c r="H2" s="102"/>
    </row>
    <row r="3" ht="41.25" customHeight="1">
      <c r="A3" s="104" t="s">
        <v>153</v>
      </c>
      <c r="B3" s="104"/>
      <c r="C3" s="104"/>
      <c r="D3" s="104"/>
      <c r="E3" s="104"/>
      <c r="F3" s="104"/>
      <c r="G3" s="104"/>
      <c r="H3" s="104"/>
    </row>
    <row r="4" ht="17.25">
      <c r="A4" s="105"/>
      <c r="B4" s="104"/>
      <c r="C4" s="104"/>
      <c r="D4" s="104"/>
      <c r="E4" s="104"/>
      <c r="F4" s="104"/>
      <c r="G4" s="104"/>
      <c r="H4" s="104"/>
    </row>
    <row r="5" ht="106.5" customHeight="1">
      <c r="A5" s="24" t="s">
        <v>5</v>
      </c>
      <c r="B5" s="8" t="s">
        <v>154</v>
      </c>
      <c r="C5" s="8" t="s">
        <v>7</v>
      </c>
      <c r="D5" s="8" t="s">
        <v>155</v>
      </c>
      <c r="E5" s="8" t="s">
        <v>156</v>
      </c>
      <c r="F5" s="8" t="s">
        <v>157</v>
      </c>
      <c r="G5" s="8" t="s">
        <v>158</v>
      </c>
      <c r="H5" s="8" t="s">
        <v>159</v>
      </c>
    </row>
    <row r="6" ht="1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</row>
    <row r="7" ht="63" customHeight="1">
      <c r="A7" s="24" t="s">
        <v>102</v>
      </c>
      <c r="B7" s="10" t="s">
        <v>33</v>
      </c>
      <c r="C7" s="24" t="s">
        <v>106</v>
      </c>
      <c r="D7" s="24" t="s">
        <v>106</v>
      </c>
      <c r="E7" s="24" t="s">
        <v>106</v>
      </c>
      <c r="F7" s="24" t="s">
        <v>106</v>
      </c>
      <c r="G7" s="24" t="s">
        <v>106</v>
      </c>
      <c r="H7" s="24" t="s">
        <v>106</v>
      </c>
    </row>
    <row r="8" ht="63.75" customHeight="1">
      <c r="A8" s="24" t="s">
        <v>160</v>
      </c>
      <c r="B8" s="10" t="s">
        <v>161</v>
      </c>
      <c r="C8" s="24" t="s">
        <v>106</v>
      </c>
      <c r="D8" s="24" t="s">
        <v>106</v>
      </c>
      <c r="E8" s="24" t="s">
        <v>106</v>
      </c>
      <c r="F8" s="24" t="s">
        <v>106</v>
      </c>
      <c r="G8" s="24" t="s">
        <v>106</v>
      </c>
      <c r="H8" s="24" t="s">
        <v>106</v>
      </c>
    </row>
    <row r="9" ht="84.75" customHeight="1">
      <c r="A9" s="24" t="s">
        <v>162</v>
      </c>
      <c r="B9" s="10" t="s">
        <v>35</v>
      </c>
      <c r="C9" s="8" t="s">
        <v>163</v>
      </c>
      <c r="D9" s="24">
        <v>1</v>
      </c>
      <c r="E9" s="24">
        <v>1</v>
      </c>
      <c r="F9" s="24" t="s">
        <v>106</v>
      </c>
      <c r="G9" s="24" t="s">
        <v>106</v>
      </c>
      <c r="H9" s="8"/>
    </row>
    <row r="10" ht="140.25" customHeight="1">
      <c r="A10" s="24" t="s">
        <v>164</v>
      </c>
      <c r="B10" s="10" t="s">
        <v>165</v>
      </c>
      <c r="C10" s="24" t="s">
        <v>106</v>
      </c>
      <c r="D10" s="24" t="s">
        <v>106</v>
      </c>
      <c r="E10" s="24" t="s">
        <v>106</v>
      </c>
      <c r="F10" s="106">
        <v>45653</v>
      </c>
      <c r="G10" s="107" t="s">
        <v>166</v>
      </c>
      <c r="H10" s="8"/>
    </row>
    <row r="11" ht="105">
      <c r="A11" s="24" t="s">
        <v>167</v>
      </c>
      <c r="B11" s="10" t="s">
        <v>37</v>
      </c>
      <c r="C11" s="24" t="s">
        <v>106</v>
      </c>
      <c r="D11" s="24" t="s">
        <v>106</v>
      </c>
      <c r="E11" s="24" t="s">
        <v>106</v>
      </c>
      <c r="F11" s="24" t="s">
        <v>106</v>
      </c>
      <c r="G11" s="24" t="s">
        <v>106</v>
      </c>
      <c r="H11" s="24" t="s">
        <v>106</v>
      </c>
    </row>
    <row r="12" ht="134.25" customHeight="1">
      <c r="A12" s="24" t="s">
        <v>168</v>
      </c>
      <c r="B12" s="10" t="s">
        <v>38</v>
      </c>
      <c r="C12" s="8" t="s">
        <v>36</v>
      </c>
      <c r="D12" s="8">
        <v>1</v>
      </c>
      <c r="E12" s="8">
        <v>1</v>
      </c>
      <c r="F12" s="24" t="s">
        <v>106</v>
      </c>
      <c r="G12" s="24" t="s">
        <v>106</v>
      </c>
      <c r="H12" s="8"/>
    </row>
    <row r="13" ht="116.25" customHeight="1">
      <c r="A13" s="24" t="s">
        <v>169</v>
      </c>
      <c r="B13" s="13" t="s">
        <v>165</v>
      </c>
      <c r="C13" s="24" t="s">
        <v>106</v>
      </c>
      <c r="D13" s="24" t="s">
        <v>106</v>
      </c>
      <c r="E13" s="24" t="s">
        <v>106</v>
      </c>
      <c r="F13" s="106">
        <v>45653</v>
      </c>
      <c r="G13" s="107" t="s">
        <v>170</v>
      </c>
      <c r="H13" s="8"/>
    </row>
    <row r="14" ht="56.25" customHeight="1">
      <c r="A14" s="24" t="s">
        <v>109</v>
      </c>
      <c r="B14" s="10" t="s">
        <v>39</v>
      </c>
      <c r="C14" s="24" t="s">
        <v>106</v>
      </c>
      <c r="D14" s="24" t="s">
        <v>106</v>
      </c>
      <c r="E14" s="24" t="s">
        <v>106</v>
      </c>
      <c r="F14" s="24" t="s">
        <v>106</v>
      </c>
      <c r="G14" s="24" t="s">
        <v>106</v>
      </c>
      <c r="H14" s="24" t="s">
        <v>106</v>
      </c>
    </row>
    <row r="15" ht="74.25" customHeight="1">
      <c r="A15" s="24" t="s">
        <v>171</v>
      </c>
      <c r="B15" s="10" t="s">
        <v>40</v>
      </c>
      <c r="C15" s="24" t="s">
        <v>106</v>
      </c>
      <c r="D15" s="24" t="s">
        <v>106</v>
      </c>
      <c r="E15" s="24" t="s">
        <v>106</v>
      </c>
      <c r="F15" s="24" t="s">
        <v>106</v>
      </c>
      <c r="G15" s="24" t="s">
        <v>106</v>
      </c>
      <c r="H15" s="24" t="s">
        <v>106</v>
      </c>
    </row>
    <row r="16" ht="138" customHeight="1">
      <c r="A16" s="24" t="s">
        <v>172</v>
      </c>
      <c r="B16" s="10" t="s">
        <v>41</v>
      </c>
      <c r="C16" s="8" t="s">
        <v>42</v>
      </c>
      <c r="D16" s="8">
        <v>13</v>
      </c>
      <c r="E16" s="8">
        <v>13</v>
      </c>
      <c r="F16" s="24" t="s">
        <v>106</v>
      </c>
      <c r="G16" s="24" t="s">
        <v>106</v>
      </c>
      <c r="H16" s="10"/>
    </row>
    <row r="17" ht="123" customHeight="1">
      <c r="A17" s="24" t="s">
        <v>173</v>
      </c>
      <c r="B17" s="10" t="s">
        <v>165</v>
      </c>
      <c r="C17" s="24" t="s">
        <v>106</v>
      </c>
      <c r="D17" s="24" t="s">
        <v>106</v>
      </c>
      <c r="E17" s="24" t="s">
        <v>106</v>
      </c>
      <c r="F17" s="106">
        <v>45639</v>
      </c>
      <c r="G17" s="107" t="s">
        <v>174</v>
      </c>
      <c r="H17" s="8"/>
      <c r="M17" s="108"/>
    </row>
    <row r="18" ht="192" customHeight="1">
      <c r="A18" s="106" t="s">
        <v>175</v>
      </c>
      <c r="B18" s="10" t="s">
        <v>43</v>
      </c>
      <c r="C18" s="24" t="s">
        <v>42</v>
      </c>
      <c r="D18" s="24">
        <v>125</v>
      </c>
      <c r="E18" s="24">
        <v>125</v>
      </c>
      <c r="F18" s="24" t="s">
        <v>106</v>
      </c>
      <c r="G18" s="24" t="s">
        <v>106</v>
      </c>
      <c r="H18" s="8"/>
      <c r="M18" s="108"/>
    </row>
    <row r="19" ht="123" customHeight="1">
      <c r="A19" s="106" t="s">
        <v>176</v>
      </c>
      <c r="B19" s="10" t="s">
        <v>165</v>
      </c>
      <c r="C19" s="24" t="s">
        <v>106</v>
      </c>
      <c r="D19" s="24" t="s">
        <v>106</v>
      </c>
      <c r="E19" s="24" t="s">
        <v>106</v>
      </c>
      <c r="F19" s="106">
        <v>45650</v>
      </c>
      <c r="G19" s="107" t="s">
        <v>177</v>
      </c>
      <c r="H19" s="8"/>
    </row>
    <row r="20" ht="163.5" customHeight="1">
      <c r="A20" s="24" t="s">
        <v>178</v>
      </c>
      <c r="B20" s="10" t="s">
        <v>44</v>
      </c>
      <c r="C20" s="8" t="s">
        <v>36</v>
      </c>
      <c r="D20" s="24">
        <v>0</v>
      </c>
      <c r="E20" s="24">
        <v>0</v>
      </c>
      <c r="F20" s="24" t="s">
        <v>106</v>
      </c>
      <c r="G20" s="24" t="s">
        <v>106</v>
      </c>
      <c r="H20" s="8"/>
    </row>
    <row r="21" ht="108" customHeight="1">
      <c r="A21" s="24" t="s">
        <v>179</v>
      </c>
      <c r="B21" s="10" t="s">
        <v>165</v>
      </c>
      <c r="C21" s="24" t="s">
        <v>106</v>
      </c>
      <c r="D21" s="24" t="s">
        <v>106</v>
      </c>
      <c r="E21" s="24" t="s">
        <v>106</v>
      </c>
      <c r="F21" s="106">
        <v>45593</v>
      </c>
      <c r="G21" s="107" t="s">
        <v>180</v>
      </c>
      <c r="H21" s="8" t="s">
        <v>181</v>
      </c>
    </row>
    <row r="22" ht="96.75" customHeight="1">
      <c r="A22" s="24" t="s">
        <v>117</v>
      </c>
      <c r="B22" s="10" t="s">
        <v>46</v>
      </c>
      <c r="C22" s="24" t="s">
        <v>106</v>
      </c>
      <c r="D22" s="24" t="s">
        <v>106</v>
      </c>
      <c r="E22" s="24" t="s">
        <v>106</v>
      </c>
      <c r="F22" s="24" t="s">
        <v>106</v>
      </c>
      <c r="G22" s="24" t="s">
        <v>106</v>
      </c>
      <c r="H22" s="24" t="s">
        <v>106</v>
      </c>
    </row>
    <row r="23" ht="168.75" customHeight="1">
      <c r="A23" s="24" t="s">
        <v>182</v>
      </c>
      <c r="B23" s="10" t="s">
        <v>47</v>
      </c>
      <c r="C23" s="24" t="s">
        <v>106</v>
      </c>
      <c r="D23" s="24" t="s">
        <v>106</v>
      </c>
      <c r="E23" s="24" t="s">
        <v>106</v>
      </c>
      <c r="F23" s="24" t="s">
        <v>106</v>
      </c>
      <c r="G23" s="24" t="s">
        <v>106</v>
      </c>
      <c r="H23" s="24" t="s">
        <v>106</v>
      </c>
    </row>
    <row r="24" ht="146.25" customHeight="1">
      <c r="A24" s="24" t="s">
        <v>183</v>
      </c>
      <c r="B24" s="10" t="s">
        <v>51</v>
      </c>
      <c r="C24" s="24" t="s">
        <v>49</v>
      </c>
      <c r="D24" s="24">
        <v>5.5679999999999996</v>
      </c>
      <c r="E24" s="24">
        <v>5.5679999999999996</v>
      </c>
      <c r="F24" s="24" t="s">
        <v>106</v>
      </c>
      <c r="G24" s="24" t="s">
        <v>106</v>
      </c>
      <c r="H24" s="8"/>
    </row>
    <row r="25" ht="84" customHeight="1">
      <c r="A25" s="24" t="s">
        <v>184</v>
      </c>
      <c r="B25" s="10" t="s">
        <v>185</v>
      </c>
      <c r="C25" s="24" t="s">
        <v>106</v>
      </c>
      <c r="D25" s="24" t="s">
        <v>106</v>
      </c>
      <c r="E25" s="24" t="s">
        <v>106</v>
      </c>
      <c r="F25" s="106">
        <v>45657</v>
      </c>
      <c r="G25" s="106" t="s">
        <v>186</v>
      </c>
      <c r="H25" s="8"/>
    </row>
    <row r="26" ht="162.75" customHeight="1">
      <c r="A26" s="24" t="s">
        <v>187</v>
      </c>
      <c r="B26" s="10" t="s">
        <v>53</v>
      </c>
      <c r="C26" s="24" t="s">
        <v>49</v>
      </c>
      <c r="D26" s="109">
        <v>76.549999999999997</v>
      </c>
      <c r="E26" s="12">
        <v>159.50999999999999</v>
      </c>
      <c r="F26" s="24" t="s">
        <v>106</v>
      </c>
      <c r="G26" s="24" t="s">
        <v>106</v>
      </c>
      <c r="H26" s="8"/>
    </row>
    <row r="27" ht="105.75" customHeight="1">
      <c r="A27" s="24" t="s">
        <v>188</v>
      </c>
      <c r="B27" s="10" t="s">
        <v>189</v>
      </c>
      <c r="C27" s="24" t="s">
        <v>106</v>
      </c>
      <c r="D27" s="24" t="s">
        <v>106</v>
      </c>
      <c r="E27" s="24" t="s">
        <v>106</v>
      </c>
      <c r="F27" s="106">
        <v>45657</v>
      </c>
      <c r="G27" s="106" t="s">
        <v>186</v>
      </c>
      <c r="H27" s="8"/>
    </row>
    <row r="28" ht="134.25" customHeight="1">
      <c r="A28" s="24" t="s">
        <v>190</v>
      </c>
      <c r="B28" s="10" t="s">
        <v>54</v>
      </c>
      <c r="C28" s="24" t="s">
        <v>49</v>
      </c>
      <c r="D28" s="110">
        <v>90</v>
      </c>
      <c r="E28" s="24">
        <v>96.338999999999999</v>
      </c>
      <c r="F28" s="24" t="s">
        <v>106</v>
      </c>
      <c r="G28" s="24" t="s">
        <v>106</v>
      </c>
      <c r="H28" s="8"/>
    </row>
    <row r="29" ht="83.25" customHeight="1">
      <c r="A29" s="24" t="s">
        <v>191</v>
      </c>
      <c r="B29" s="10" t="s">
        <v>192</v>
      </c>
      <c r="C29" s="24" t="s">
        <v>106</v>
      </c>
      <c r="D29" s="24" t="s">
        <v>106</v>
      </c>
      <c r="E29" s="24" t="s">
        <v>106</v>
      </c>
      <c r="F29" s="106">
        <v>45657</v>
      </c>
      <c r="G29" s="106" t="s">
        <v>186</v>
      </c>
      <c r="H29" s="8"/>
    </row>
    <row r="30" ht="133.5" customHeight="1">
      <c r="A30" s="24" t="s">
        <v>193</v>
      </c>
      <c r="B30" s="10" t="s">
        <v>55</v>
      </c>
      <c r="C30" s="24" t="s">
        <v>49</v>
      </c>
      <c r="D30" s="111">
        <v>4697.4399999999996</v>
      </c>
      <c r="E30" s="28">
        <v>4810.0600000000004</v>
      </c>
      <c r="F30" s="24" t="s">
        <v>106</v>
      </c>
      <c r="G30" s="24" t="s">
        <v>106</v>
      </c>
      <c r="H30" s="8"/>
    </row>
    <row r="31" ht="133.5" customHeight="1">
      <c r="A31" s="24" t="s">
        <v>194</v>
      </c>
      <c r="B31" s="10" t="s">
        <v>195</v>
      </c>
      <c r="C31" s="24" t="s">
        <v>106</v>
      </c>
      <c r="D31" s="24" t="s">
        <v>106</v>
      </c>
      <c r="E31" s="24" t="s">
        <v>106</v>
      </c>
      <c r="F31" s="106">
        <v>45657</v>
      </c>
      <c r="G31" s="106" t="s">
        <v>186</v>
      </c>
      <c r="H31" s="8"/>
    </row>
    <row r="32" ht="127.5" customHeight="1">
      <c r="A32" s="24" t="s">
        <v>196</v>
      </c>
      <c r="B32" s="10" t="s">
        <v>56</v>
      </c>
      <c r="C32" s="24" t="s">
        <v>49</v>
      </c>
      <c r="D32" s="111">
        <v>6923.6099999999997</v>
      </c>
      <c r="E32" s="24">
        <v>6994.1090000000004</v>
      </c>
      <c r="F32" s="24" t="s">
        <v>106</v>
      </c>
      <c r="G32" s="24" t="s">
        <v>106</v>
      </c>
      <c r="H32" s="8"/>
    </row>
    <row r="33" ht="99.75" customHeight="1">
      <c r="A33" s="24" t="s">
        <v>197</v>
      </c>
      <c r="B33" s="10" t="s">
        <v>198</v>
      </c>
      <c r="C33" s="24" t="s">
        <v>106</v>
      </c>
      <c r="D33" s="24" t="s">
        <v>106</v>
      </c>
      <c r="E33" s="24" t="s">
        <v>106</v>
      </c>
      <c r="F33" s="112">
        <v>45657</v>
      </c>
      <c r="G33" s="106" t="s">
        <v>186</v>
      </c>
      <c r="H33" s="8"/>
    </row>
    <row r="34" ht="68.25" customHeight="1">
      <c r="A34" s="24" t="s">
        <v>199</v>
      </c>
      <c r="B34" s="10" t="s">
        <v>57</v>
      </c>
      <c r="C34" s="24" t="s">
        <v>49</v>
      </c>
      <c r="D34" s="113">
        <v>11639.690000000001</v>
      </c>
      <c r="E34" s="111">
        <v>11639.690000000001</v>
      </c>
      <c r="F34" s="24" t="s">
        <v>106</v>
      </c>
      <c r="G34" s="24" t="s">
        <v>106</v>
      </c>
      <c r="H34" s="8"/>
    </row>
    <row r="35" ht="87.75" customHeight="1">
      <c r="A35" s="24" t="s">
        <v>200</v>
      </c>
      <c r="B35" s="10" t="s">
        <v>201</v>
      </c>
      <c r="C35" s="24" t="s">
        <v>106</v>
      </c>
      <c r="D35" s="24" t="s">
        <v>106</v>
      </c>
      <c r="E35" s="24" t="s">
        <v>106</v>
      </c>
      <c r="F35" s="114">
        <v>45657</v>
      </c>
      <c r="G35" s="112" t="s">
        <v>186</v>
      </c>
      <c r="H35" s="8"/>
    </row>
    <row r="36" ht="57" customHeight="1">
      <c r="A36" s="24" t="s">
        <v>202</v>
      </c>
      <c r="B36" s="10" t="s">
        <v>58</v>
      </c>
      <c r="C36" s="24" t="s">
        <v>49</v>
      </c>
      <c r="D36" s="113">
        <v>12291.299999999999</v>
      </c>
      <c r="E36" s="113">
        <v>12125.799999999999</v>
      </c>
      <c r="F36" s="24" t="s">
        <v>106</v>
      </c>
      <c r="G36" s="24" t="s">
        <v>106</v>
      </c>
      <c r="H36" s="8"/>
    </row>
    <row r="37" ht="89.25" customHeight="1">
      <c r="A37" s="24" t="s">
        <v>203</v>
      </c>
      <c r="B37" s="10" t="s">
        <v>204</v>
      </c>
      <c r="C37" s="24" t="s">
        <v>106</v>
      </c>
      <c r="D37" s="24" t="s">
        <v>106</v>
      </c>
      <c r="E37" s="24" t="s">
        <v>106</v>
      </c>
      <c r="F37" s="114">
        <v>45657</v>
      </c>
      <c r="G37" s="112" t="s">
        <v>186</v>
      </c>
      <c r="H37" s="8"/>
    </row>
    <row r="38" ht="85.5" customHeight="1">
      <c r="A38" s="24" t="s">
        <v>205</v>
      </c>
      <c r="B38" s="10" t="s">
        <v>60</v>
      </c>
      <c r="C38" s="8" t="s">
        <v>206</v>
      </c>
      <c r="D38" s="110">
        <v>750</v>
      </c>
      <c r="E38" s="110">
        <v>799.84000000000003</v>
      </c>
      <c r="F38" s="24" t="s">
        <v>106</v>
      </c>
      <c r="G38" s="24" t="s">
        <v>106</v>
      </c>
      <c r="H38" s="8"/>
    </row>
    <row r="39" ht="106.5" customHeight="1">
      <c r="A39" s="24" t="s">
        <v>207</v>
      </c>
      <c r="B39" s="10" t="s">
        <v>208</v>
      </c>
      <c r="C39" s="24" t="s">
        <v>106</v>
      </c>
      <c r="D39" s="24" t="s">
        <v>106</v>
      </c>
      <c r="E39" s="24" t="s">
        <v>106</v>
      </c>
      <c r="F39" s="114">
        <v>45657</v>
      </c>
      <c r="G39" s="112" t="s">
        <v>186</v>
      </c>
      <c r="H39" s="8"/>
    </row>
    <row r="40" ht="80.25" customHeight="1">
      <c r="A40" s="24" t="s">
        <v>209</v>
      </c>
      <c r="B40" s="13" t="s">
        <v>64</v>
      </c>
      <c r="C40" s="8" t="s">
        <v>36</v>
      </c>
      <c r="D40" s="24">
        <v>1</v>
      </c>
      <c r="E40" s="24">
        <v>1</v>
      </c>
      <c r="F40" s="24" t="s">
        <v>106</v>
      </c>
      <c r="G40" s="24" t="s">
        <v>106</v>
      </c>
      <c r="H40" s="8"/>
    </row>
    <row r="41" ht="96.75" customHeight="1">
      <c r="A41" s="24" t="s">
        <v>210</v>
      </c>
      <c r="B41" s="10" t="s">
        <v>211</v>
      </c>
      <c r="C41" s="24" t="s">
        <v>106</v>
      </c>
      <c r="D41" s="24" t="s">
        <v>106</v>
      </c>
      <c r="E41" s="24" t="s">
        <v>106</v>
      </c>
      <c r="F41" s="114">
        <v>45657</v>
      </c>
      <c r="G41" s="112" t="s">
        <v>186</v>
      </c>
      <c r="H41" s="8"/>
    </row>
    <row r="42" ht="100.5" customHeight="1">
      <c r="A42" s="24" t="s">
        <v>212</v>
      </c>
      <c r="B42" s="10" t="s">
        <v>68</v>
      </c>
      <c r="C42" s="24" t="s">
        <v>106</v>
      </c>
      <c r="D42" s="24" t="s">
        <v>106</v>
      </c>
      <c r="E42" s="24" t="s">
        <v>106</v>
      </c>
      <c r="F42" s="24" t="s">
        <v>106</v>
      </c>
      <c r="G42" s="24" t="s">
        <v>106</v>
      </c>
      <c r="H42" s="24" t="s">
        <v>106</v>
      </c>
    </row>
    <row r="43" ht="117.75" customHeight="1">
      <c r="A43" s="24" t="s">
        <v>213</v>
      </c>
      <c r="B43" s="10" t="s">
        <v>69</v>
      </c>
      <c r="C43" s="8" t="s">
        <v>36</v>
      </c>
      <c r="D43" s="24">
        <v>1</v>
      </c>
      <c r="E43" s="24">
        <v>1</v>
      </c>
      <c r="F43" s="24" t="s">
        <v>106</v>
      </c>
      <c r="G43" s="24" t="s">
        <v>106</v>
      </c>
      <c r="H43" s="8"/>
    </row>
    <row r="44" ht="117.75" customHeight="1">
      <c r="A44" s="24" t="s">
        <v>214</v>
      </c>
      <c r="B44" s="10" t="s">
        <v>211</v>
      </c>
      <c r="C44" s="115" t="s">
        <v>106</v>
      </c>
      <c r="D44" s="24" t="s">
        <v>106</v>
      </c>
      <c r="E44" s="5" t="s">
        <v>106</v>
      </c>
      <c r="F44" s="116">
        <v>45657</v>
      </c>
      <c r="G44" s="117" t="s">
        <v>186</v>
      </c>
      <c r="H44" s="8"/>
    </row>
    <row r="45" ht="99" customHeight="1">
      <c r="A45" s="24" t="s">
        <v>120</v>
      </c>
      <c r="B45" s="10" t="s">
        <v>70</v>
      </c>
      <c r="C45" s="24" t="s">
        <v>106</v>
      </c>
      <c r="D45" s="24" t="s">
        <v>106</v>
      </c>
      <c r="E45" s="24" t="s">
        <v>106</v>
      </c>
      <c r="F45" s="24" t="s">
        <v>106</v>
      </c>
      <c r="G45" s="24" t="s">
        <v>106</v>
      </c>
      <c r="H45" s="24" t="s">
        <v>106</v>
      </c>
    </row>
    <row r="46" ht="105">
      <c r="A46" s="118" t="s">
        <v>215</v>
      </c>
      <c r="B46" s="13" t="s">
        <v>216</v>
      </c>
      <c r="C46" s="24" t="s">
        <v>106</v>
      </c>
      <c r="D46" s="24" t="s">
        <v>106</v>
      </c>
      <c r="E46" s="24" t="s">
        <v>106</v>
      </c>
      <c r="F46" s="24" t="s">
        <v>106</v>
      </c>
      <c r="G46" s="24" t="s">
        <v>106</v>
      </c>
      <c r="H46" s="24" t="s">
        <v>106</v>
      </c>
    </row>
    <row r="47" ht="105">
      <c r="A47" s="24" t="s">
        <v>217</v>
      </c>
      <c r="B47" s="13" t="s">
        <v>218</v>
      </c>
      <c r="C47" s="8" t="s">
        <v>219</v>
      </c>
      <c r="D47" s="111">
        <v>1500</v>
      </c>
      <c r="E47" s="111">
        <v>1775.5599999999999</v>
      </c>
      <c r="F47" s="24" t="s">
        <v>106</v>
      </c>
      <c r="G47" s="24" t="s">
        <v>106</v>
      </c>
      <c r="H47" s="8"/>
    </row>
    <row r="48" ht="124.5" customHeight="1">
      <c r="A48" s="24" t="s">
        <v>220</v>
      </c>
      <c r="B48" s="13" t="s">
        <v>221</v>
      </c>
      <c r="C48" s="24" t="s">
        <v>106</v>
      </c>
      <c r="D48" s="24" t="s">
        <v>106</v>
      </c>
      <c r="E48" s="24" t="s">
        <v>106</v>
      </c>
      <c r="F48" s="106">
        <v>45657</v>
      </c>
      <c r="G48" s="8" t="s">
        <v>222</v>
      </c>
      <c r="H48" s="8"/>
    </row>
    <row r="49" ht="126" customHeight="1">
      <c r="A49" s="24" t="s">
        <v>223</v>
      </c>
      <c r="B49" s="13" t="s">
        <v>224</v>
      </c>
      <c r="C49" s="8" t="s">
        <v>219</v>
      </c>
      <c r="D49" s="111">
        <v>73.5</v>
      </c>
      <c r="E49" s="24">
        <v>255.69</v>
      </c>
      <c r="F49" s="24" t="s">
        <v>106</v>
      </c>
      <c r="G49" s="24" t="s">
        <v>106</v>
      </c>
      <c r="H49" s="8"/>
    </row>
    <row r="50" ht="117" customHeight="1">
      <c r="A50" s="24" t="s">
        <v>225</v>
      </c>
      <c r="B50" s="13" t="s">
        <v>226</v>
      </c>
      <c r="C50" s="24" t="s">
        <v>106</v>
      </c>
      <c r="D50" s="24" t="s">
        <v>106</v>
      </c>
      <c r="E50" s="24" t="s">
        <v>106</v>
      </c>
      <c r="F50" s="106">
        <v>45657</v>
      </c>
      <c r="G50" s="8" t="s">
        <v>222</v>
      </c>
      <c r="H50" s="8"/>
    </row>
    <row r="51" ht="153.75" customHeight="1">
      <c r="A51" s="24" t="s">
        <v>227</v>
      </c>
      <c r="B51" s="13" t="s">
        <v>228</v>
      </c>
      <c r="C51" s="8" t="s">
        <v>75</v>
      </c>
      <c r="D51" s="24">
        <v>1019</v>
      </c>
      <c r="E51" s="24">
        <v>1017</v>
      </c>
      <c r="F51" s="24" t="s">
        <v>106</v>
      </c>
      <c r="G51" s="24" t="s">
        <v>106</v>
      </c>
      <c r="H51" s="8" t="s">
        <v>76</v>
      </c>
    </row>
    <row r="52" ht="90.75" customHeight="1">
      <c r="A52" s="24" t="s">
        <v>229</v>
      </c>
      <c r="B52" s="13" t="s">
        <v>230</v>
      </c>
      <c r="C52" s="24" t="s">
        <v>106</v>
      </c>
      <c r="D52" s="24" t="s">
        <v>106</v>
      </c>
      <c r="E52" s="24" t="s">
        <v>106</v>
      </c>
      <c r="F52" s="106">
        <v>45657</v>
      </c>
      <c r="G52" s="8" t="s">
        <v>231</v>
      </c>
      <c r="H52" s="8"/>
    </row>
    <row r="53" ht="72" customHeight="1">
      <c r="A53" s="24" t="s">
        <v>232</v>
      </c>
      <c r="B53" s="13" t="s">
        <v>233</v>
      </c>
      <c r="C53" s="8" t="s">
        <v>219</v>
      </c>
      <c r="D53" s="111">
        <v>36.829999999999998</v>
      </c>
      <c r="E53" s="111">
        <v>80.585999999999999</v>
      </c>
      <c r="F53" s="24" t="s">
        <v>106</v>
      </c>
      <c r="G53" s="24" t="s">
        <v>106</v>
      </c>
      <c r="H53" s="8"/>
    </row>
    <row r="54" ht="85.5" customHeight="1">
      <c r="A54" s="24" t="s">
        <v>234</v>
      </c>
      <c r="B54" s="13" t="s">
        <v>235</v>
      </c>
      <c r="C54" s="24" t="s">
        <v>106</v>
      </c>
      <c r="D54" s="24" t="s">
        <v>106</v>
      </c>
      <c r="E54" s="24" t="s">
        <v>106</v>
      </c>
      <c r="F54" s="106">
        <v>45657</v>
      </c>
      <c r="G54" s="8" t="s">
        <v>222</v>
      </c>
      <c r="H54" s="8"/>
    </row>
    <row r="55" ht="134.25" customHeight="1">
      <c r="A55" s="24" t="s">
        <v>236</v>
      </c>
      <c r="B55" s="13" t="s">
        <v>237</v>
      </c>
      <c r="C55" s="8" t="s">
        <v>16</v>
      </c>
      <c r="D55" s="24">
        <v>100</v>
      </c>
      <c r="E55" s="24">
        <v>100</v>
      </c>
      <c r="F55" s="24" t="s">
        <v>106</v>
      </c>
      <c r="G55" s="24" t="s">
        <v>106</v>
      </c>
      <c r="H55" s="8"/>
    </row>
    <row r="56" ht="75">
      <c r="A56" s="24" t="s">
        <v>238</v>
      </c>
      <c r="B56" s="13" t="s">
        <v>239</v>
      </c>
      <c r="C56" s="24" t="s">
        <v>106</v>
      </c>
      <c r="D56" s="24" t="s">
        <v>106</v>
      </c>
      <c r="E56" s="24" t="s">
        <v>106</v>
      </c>
      <c r="F56" s="106">
        <v>45657</v>
      </c>
      <c r="G56" s="8" t="s">
        <v>222</v>
      </c>
      <c r="H56" s="8"/>
    </row>
    <row r="57" ht="105">
      <c r="A57" s="24" t="s">
        <v>240</v>
      </c>
      <c r="B57" s="13" t="s">
        <v>241</v>
      </c>
      <c r="C57" s="8" t="s">
        <v>219</v>
      </c>
      <c r="D57" s="111">
        <v>1000</v>
      </c>
      <c r="E57" s="111">
        <v>888.26999999999998</v>
      </c>
      <c r="F57" s="24" t="s">
        <v>106</v>
      </c>
      <c r="G57" s="24" t="s">
        <v>106</v>
      </c>
      <c r="H57" s="8" t="s">
        <v>82</v>
      </c>
    </row>
    <row r="58" ht="105">
      <c r="A58" s="24" t="s">
        <v>242</v>
      </c>
      <c r="B58" s="13" t="s">
        <v>243</v>
      </c>
      <c r="C58" s="24" t="s">
        <v>106</v>
      </c>
      <c r="D58" s="24" t="s">
        <v>106</v>
      </c>
      <c r="E58" s="24" t="s">
        <v>106</v>
      </c>
      <c r="F58" s="106" t="s">
        <v>30</v>
      </c>
      <c r="G58" s="8" t="s">
        <v>244</v>
      </c>
      <c r="H58" s="102"/>
    </row>
    <row r="59" ht="105">
      <c r="A59" s="24" t="s">
        <v>245</v>
      </c>
      <c r="B59" s="13" t="s">
        <v>246</v>
      </c>
      <c r="C59" s="8" t="s">
        <v>219</v>
      </c>
      <c r="D59" s="111">
        <v>9000</v>
      </c>
      <c r="E59" s="111">
        <v>9810.1499999999996</v>
      </c>
      <c r="F59" s="24" t="s">
        <v>106</v>
      </c>
      <c r="G59" s="24" t="s">
        <v>106</v>
      </c>
      <c r="H59" s="8"/>
    </row>
    <row r="60" ht="105">
      <c r="A60" s="24" t="s">
        <v>247</v>
      </c>
      <c r="B60" s="13" t="s">
        <v>248</v>
      </c>
      <c r="C60" s="24" t="s">
        <v>106</v>
      </c>
      <c r="D60" s="24" t="s">
        <v>106</v>
      </c>
      <c r="E60" s="24" t="s">
        <v>106</v>
      </c>
      <c r="F60" s="106">
        <v>45657</v>
      </c>
      <c r="G60" s="8" t="s">
        <v>222</v>
      </c>
      <c r="H60" s="8"/>
    </row>
    <row r="61" ht="151.5" customHeight="1">
      <c r="A61" s="24" t="s">
        <v>249</v>
      </c>
      <c r="B61" s="13" t="s">
        <v>250</v>
      </c>
      <c r="C61" s="8" t="s">
        <v>16</v>
      </c>
      <c r="D61" s="24">
        <v>70</v>
      </c>
      <c r="E61" s="24">
        <v>80.099999999999994</v>
      </c>
      <c r="F61" s="24" t="s">
        <v>106</v>
      </c>
      <c r="G61" s="24" t="s">
        <v>106</v>
      </c>
      <c r="H61" s="8"/>
    </row>
    <row r="62" ht="156.75" customHeight="1">
      <c r="A62" s="24" t="s">
        <v>251</v>
      </c>
      <c r="B62" s="13" t="s">
        <v>252</v>
      </c>
      <c r="C62" s="24" t="s">
        <v>106</v>
      </c>
      <c r="D62" s="24" t="s">
        <v>106</v>
      </c>
      <c r="E62" s="24" t="s">
        <v>106</v>
      </c>
      <c r="F62" s="106"/>
      <c r="G62" s="8" t="s">
        <v>222</v>
      </c>
      <c r="H62" s="8"/>
    </row>
    <row r="63" ht="150">
      <c r="A63" s="24" t="s">
        <v>253</v>
      </c>
      <c r="B63" s="13" t="s">
        <v>254</v>
      </c>
      <c r="C63" s="8" t="s">
        <v>16</v>
      </c>
      <c r="D63" s="24">
        <v>25</v>
      </c>
      <c r="E63" s="24">
        <v>91.409999999999997</v>
      </c>
      <c r="F63" s="24" t="s">
        <v>106</v>
      </c>
      <c r="G63" s="24" t="s">
        <v>106</v>
      </c>
      <c r="H63" s="8"/>
    </row>
    <row r="64" ht="167.25" customHeight="1">
      <c r="A64" s="24" t="s">
        <v>255</v>
      </c>
      <c r="B64" s="13" t="s">
        <v>256</v>
      </c>
      <c r="C64" s="24" t="s">
        <v>106</v>
      </c>
      <c r="D64" s="24" t="s">
        <v>106</v>
      </c>
      <c r="E64" s="24" t="s">
        <v>106</v>
      </c>
      <c r="F64" s="106">
        <v>45657</v>
      </c>
      <c r="G64" s="8" t="s">
        <v>222</v>
      </c>
      <c r="H64" s="8"/>
    </row>
    <row r="65" ht="214.5" customHeight="1">
      <c r="A65" s="24" t="s">
        <v>257</v>
      </c>
      <c r="B65" s="13" t="s">
        <v>258</v>
      </c>
      <c r="C65" s="8" t="s">
        <v>16</v>
      </c>
      <c r="D65" s="24">
        <v>50</v>
      </c>
      <c r="E65" s="24">
        <v>67.359999999999999</v>
      </c>
      <c r="F65" s="24" t="s">
        <v>106</v>
      </c>
      <c r="G65" s="24" t="s">
        <v>106</v>
      </c>
      <c r="H65" s="8"/>
    </row>
    <row r="66" ht="201" customHeight="1">
      <c r="A66" s="24" t="s">
        <v>259</v>
      </c>
      <c r="B66" s="13" t="s">
        <v>260</v>
      </c>
      <c r="C66" s="24" t="s">
        <v>106</v>
      </c>
      <c r="D66" s="24" t="s">
        <v>106</v>
      </c>
      <c r="E66" s="24" t="s">
        <v>106</v>
      </c>
      <c r="F66" s="106">
        <v>45657</v>
      </c>
      <c r="G66" s="8" t="s">
        <v>222</v>
      </c>
      <c r="H66" s="8"/>
    </row>
    <row r="67" ht="53.25" customHeight="1">
      <c r="A67" s="24" t="s">
        <v>261</v>
      </c>
      <c r="B67" s="13" t="s">
        <v>262</v>
      </c>
      <c r="C67" s="24" t="s">
        <v>80</v>
      </c>
      <c r="D67" s="24">
        <v>102</v>
      </c>
      <c r="E67" s="24">
        <v>102</v>
      </c>
      <c r="F67" s="24" t="s">
        <v>106</v>
      </c>
      <c r="G67" s="24" t="s">
        <v>106</v>
      </c>
      <c r="H67" s="8"/>
    </row>
    <row r="68" ht="42.75" customHeight="1">
      <c r="A68" s="24" t="s">
        <v>263</v>
      </c>
      <c r="B68" s="13" t="s">
        <v>264</v>
      </c>
      <c r="C68" s="24" t="s">
        <v>106</v>
      </c>
      <c r="D68" s="24" t="s">
        <v>106</v>
      </c>
      <c r="E68" s="24" t="s">
        <v>106</v>
      </c>
      <c r="F68" s="106">
        <v>45382</v>
      </c>
      <c r="G68" s="8" t="s">
        <v>222</v>
      </c>
      <c r="H68" s="8"/>
    </row>
  </sheetData>
  <mergeCells count="1">
    <mergeCell ref="A3:H3"/>
  </mergeCells>
  <printOptions headings="0" gridLines="0"/>
  <pageMargins left="0.11811023622047245" right="0.11811023622047245" top="0.33000000000000002" bottom="0.15748031496062992" header="0.31496062992125984" footer="0.31496062992125984"/>
  <pageSetup paperSize="9" scale="66" fitToWidth="1" fitToHeight="6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ayub</cp:lastModifiedBy>
  <cp:revision>10</cp:revision>
  <dcterms:created xsi:type="dcterms:W3CDTF">2016-02-04T06:20:45Z</dcterms:created>
  <dcterms:modified xsi:type="dcterms:W3CDTF">2025-05-28T05:37:32Z</dcterms:modified>
</cp:coreProperties>
</file>