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45"/>
  </bookViews>
  <sheets>
    <sheet name="Лист1 (3)" sheetId="5" r:id="rId1"/>
  </sheets>
  <definedNames>
    <definedName name="_xlnm.Print_Area" localSheetId="0">'Лист1 (3)'!$B$2:$I$59</definedName>
  </definedNames>
  <calcPr calcId="162913"/>
</workbook>
</file>

<file path=xl/calcChain.xml><?xml version="1.0" encoding="utf-8"?>
<calcChain xmlns="http://schemas.openxmlformats.org/spreadsheetml/2006/main">
  <c r="J21" i="5" l="1"/>
  <c r="K21" i="5" s="1"/>
  <c r="O20" i="5"/>
  <c r="Q20" i="5" s="1"/>
  <c r="J20" i="5"/>
  <c r="K20" i="5" s="1"/>
  <c r="O19" i="5"/>
  <c r="Q19" i="5" s="1"/>
  <c r="J19" i="5"/>
  <c r="K19" i="5" s="1"/>
  <c r="J52" i="5" l="1"/>
  <c r="J29" i="5" l="1"/>
  <c r="K29" i="5" s="1"/>
  <c r="J28" i="5"/>
  <c r="K28" i="5" s="1"/>
  <c r="O12" i="5" l="1"/>
  <c r="J12" i="5"/>
  <c r="K12" i="5" s="1"/>
  <c r="J10" i="5"/>
  <c r="K10" i="5" s="1"/>
  <c r="J18" i="5"/>
  <c r="K18" i="5" s="1"/>
  <c r="O10" i="5" l="1"/>
  <c r="O18" i="5"/>
  <c r="Q18" i="5" s="1"/>
  <c r="J53" i="5"/>
  <c r="K53" i="5" s="1"/>
  <c r="K52" i="5"/>
  <c r="J46" i="5"/>
  <c r="K46" i="5" s="1"/>
  <c r="J45" i="5"/>
  <c r="K45" i="5" s="1"/>
  <c r="R44" i="5"/>
  <c r="O44" i="5"/>
  <c r="J44" i="5"/>
  <c r="K44" i="5" s="1"/>
  <c r="R43" i="5"/>
  <c r="O43" i="5"/>
  <c r="J43" i="5"/>
  <c r="K43" i="5" s="1"/>
  <c r="J27" i="5"/>
  <c r="K27" i="5" s="1"/>
  <c r="J26" i="5"/>
  <c r="K26" i="5" s="1"/>
  <c r="J25" i="5"/>
  <c r="K25" i="5" s="1"/>
  <c r="J24" i="5"/>
  <c r="K24" i="5" s="1"/>
  <c r="J22" i="5"/>
  <c r="K22" i="5" s="1"/>
  <c r="J17" i="5"/>
  <c r="K17" i="5" s="1"/>
  <c r="J13" i="5"/>
  <c r="K13" i="5" s="1"/>
  <c r="Q43" i="5" l="1"/>
  <c r="Q44" i="5"/>
  <c r="O22" i="5"/>
  <c r="Q22" i="5" s="1"/>
  <c r="O13" i="5" l="1"/>
  <c r="O24" i="5"/>
  <c r="Q24" i="5" s="1"/>
  <c r="O27" i="5"/>
  <c r="Q27" i="5" s="1"/>
  <c r="O17" i="5"/>
  <c r="Q17" i="5" s="1"/>
  <c r="O25" i="5"/>
  <c r="Q25" i="5" s="1"/>
  <c r="O26" i="5"/>
  <c r="Q26" i="5" s="1"/>
  <c r="J55" i="5"/>
  <c r="K55" i="5" s="1"/>
</calcChain>
</file>

<file path=xl/sharedStrings.xml><?xml version="1.0" encoding="utf-8"?>
<sst xmlns="http://schemas.openxmlformats.org/spreadsheetml/2006/main" count="195" uniqueCount="78">
  <si>
    <t>N п/п</t>
  </si>
  <si>
    <t>Наименование показателя (индикатора)</t>
  </si>
  <si>
    <t>Единица измерения</t>
  </si>
  <si>
    <t>Значения показателей (индикаторов) государственной программы, подпрограммы государственной программы</t>
  </si>
  <si>
    <t>отчетный год</t>
  </si>
  <si>
    <t>план</t>
  </si>
  <si>
    <t>Государственная программа</t>
  </si>
  <si>
    <t>Подпрограмма государственной программы</t>
  </si>
  <si>
    <t>Доля расходов на оплату жилищно-коммунальных услуг в семейном доходе</t>
  </si>
  <si>
    <t>процентов</t>
  </si>
  <si>
    <t>Доля уличной водопроводной сети, нуждающейся в замене, в суммарной протяженности уличной водопроводной сети</t>
  </si>
  <si>
    <t>Доля уличной канализационной сети, нуждающейся в замене, в суммарной протяженности уличной канализационной сети</t>
  </si>
  <si>
    <t>процентов (нарастающим итогом)</t>
  </si>
  <si>
    <t>Количество аварий и чрезвычайных ситуаций при производстве, транспортировке и распределении питьевой воды, не более</t>
  </si>
  <si>
    <t>Количество аварий и чрезвычайных ситуаций при производстве, транспортировке и распределении тепловой энергии, не более</t>
  </si>
  <si>
    <t>единиц</t>
  </si>
  <si>
    <t>тыс.человек</t>
  </si>
  <si>
    <t xml:space="preserve">год, предшествующий отчетному (текущему) году </t>
  </si>
  <si>
    <t>факт на отчетную дату*)</t>
  </si>
  <si>
    <t>-</t>
  </si>
  <si>
    <t>«Тарифное регулирование»</t>
  </si>
  <si>
    <t>Характеристика показателя (индикатора)</t>
  </si>
  <si>
    <t>Таблица 8</t>
  </si>
  <si>
    <t>Доля населения Оренбургской области, обеспеченного качественной питьевой водой из систем централизованного водоснабжения</t>
  </si>
  <si>
    <t>«Обеспечение качественными услугами жилищно-коммунального хозяйства населения Оренбургской области»</t>
  </si>
  <si>
    <t xml:space="preserve">Уровень износа объектов коммунальной инфраструктуры  </t>
  </si>
  <si>
    <t>«Организация капитального ремонта общего имущества многоквартирных домов»</t>
  </si>
  <si>
    <t>Доля установленных тарифов в общем объеме поданных заявок в соответствии с законодательством Российской Федерации</t>
  </si>
  <si>
    <t>Количество аварий и чрезвычайных ситуаций при транспортировке газа по газопроводам, не более</t>
  </si>
  <si>
    <t>Количество объектов коммунальной инфраструктуры (газопроводов), по которым оформлены правоустанавливающие документы</t>
  </si>
  <si>
    <t xml:space="preserve">процентов </t>
  </si>
  <si>
    <t>Снижение уровня износа объектов коммунальной инфраструктуры, износ которых превышает  60 процентов</t>
  </si>
  <si>
    <t>Количество реализованных проектов по реконструкции (модернизации) объектов коммунальной инфраструктуры, износ которых превышает 60 процентов</t>
  </si>
  <si>
    <t>Количество объектов коммунальной инфраструктуры, подлежащих вводу в эксплуатацию</t>
  </si>
  <si>
    <t>Доля городского населения Оренбургской области, обеспеченного качественной питьевой водой из систем централизованного водоснабжения</t>
  </si>
  <si>
    <t xml:space="preserve">Протяженность газопроводов, на которых выполнены комплексные работы по их техническому обслуживанию и техническому обследованию
</t>
  </si>
  <si>
    <t>Доля проведенных проверок юридических лиц и индивидуальных предпринимателей, органов местного самоуправления в общем объеме плановых проверок, запланированных на текущий год</t>
  </si>
  <si>
    <t>Обеспеченность граждан, проживающих в домах с печным отоплением и обратившихся к получателю субсидии за твердым топливом по цене, установленной постановлением Правительства Оренбургской области</t>
  </si>
  <si>
    <t>Обеспеченность граждан, обратившихся к получателю субсидии за сжиженным углеводородным газом для бытовых нужд по цене, установленной уполномоченным органом</t>
  </si>
  <si>
    <t>км.</t>
  </si>
  <si>
    <t>единиц (нарастаю-щим итогом)</t>
  </si>
  <si>
    <t xml:space="preserve">Численность граждан, улучшивших жилищные условия в текущем году в результате проведения капитального ремонта общего имущества многоквартирных домов </t>
  </si>
  <si>
    <t>Численность граждан, улучшивших жилищные условия в текущем году в результате проведения капитального ремонта общего имущества многоквартирных домов, расположенных на территории исторического поселения регионального значения город Оренбург и требующих проведения капитального ремонта общего имущества</t>
  </si>
  <si>
    <t>Численность граждан, улучшивших жилищные условия в текущем году в результате выполнения работ и (или) окозания услуг по замене в многоквартирных домах лифтов с истекшим назначенным сроком службы</t>
  </si>
  <si>
    <t xml:space="preserve">Количество многоквартирных домов, в которых проведен капитальный ремонт общего имущества, в текущем году </t>
  </si>
  <si>
    <t xml:space="preserve">Доля многоквартирных домов, пострадавших в результате аварий, иных чрезвычайных ситуаций природного или техногенного характера, в отношении которых принято решение о проведении капитального ремонта </t>
  </si>
  <si>
    <t>Доля исполненных в установленные сроки предписаний государственной жилищной инспекции по Оренбургской области, срок исполнения которых приходится на отчетный период</t>
  </si>
  <si>
    <t>"Модернизация объектов коммунальной инфраструктуры Оренбургской области"</t>
  </si>
  <si>
    <t>Доля общей площади многоквартирных домов, в которых проведен капитальный ремонт общего имущества, в общей площади многоквартирных домов, расположенных на территории исторического поселения регионального значения город Оренбург и требующих проведения капитального ремонта общего имущества</t>
  </si>
  <si>
    <t>ГП</t>
  </si>
  <si>
    <t>Доля общей площади многоквартир-ных домов, в которых проведен капи-тальный ремонт общего имущества, в общей площади многоквартирных до-мов, включенных в региональную программу капитального ремонта об-щего имущества многоквартирных домов</t>
  </si>
  <si>
    <t>Уровень цифровой зрелости жилищно-коммунального хозяйства</t>
  </si>
  <si>
    <t>ФС</t>
  </si>
  <si>
    <t>РП</t>
  </si>
  <si>
    <t>Количество построенных и реконструированных (модернизированных) объектов питьевого водоснабжения и водоподготовки, предусмотренных региональными программами</t>
  </si>
  <si>
    <t>штука</t>
  </si>
  <si>
    <t xml:space="preserve">ОС </t>
  </si>
  <si>
    <t>Техническая готовность (100 процентов) объектов коммунальной инфраструктуры государственной собственности</t>
  </si>
  <si>
    <t xml:space="preserve">ОМ </t>
  </si>
  <si>
    <t xml:space="preserve">единиц </t>
  </si>
  <si>
    <t>Количество земельных участков под наземными объектами коммунальной инфраструктуры (газопроводами), по которым оформлены  правоустанавливающие документы</t>
  </si>
  <si>
    <t xml:space="preserve">Доля управляющих организаций, раскрывающих информацию в полном объеме в государственную информационную систему жилищно-коммунального хозяйства </t>
  </si>
  <si>
    <t>Доля ресурсоснабжающих организаций, раскрывающих информацию в полном объеме в государственную информационную систему жилищно-коммунального хозяйства</t>
  </si>
  <si>
    <t>Доля услуг по управлению многоквартирным домом и содержанию общего имущества, оплаченных онлайн</t>
  </si>
  <si>
    <t>Доля диспетчерских служб муниципальных районов и городских округов, подключенных к системам мониторинга инцидентов и аварий на объектах жилищно-коммунального хозяйства</t>
  </si>
  <si>
    <t>Доля коммунальных услуг, оплаченных онлайн</t>
  </si>
  <si>
    <t>Доля общих собраний собственников помещений в многоквартирных домах, проведенных посредством электронного голосования, от общего количества проведенных общих собраний собственников</t>
  </si>
  <si>
    <t>Доля проверенных в установленные сроки предписаний государственной жилищной инспекции по Оренбургской области, срок исполнения которых приходится на отчетный период</t>
  </si>
  <si>
    <t>Количество видов работ, проведенных в текущем году в многоквартирных домах, расположенных на территории исторического поселения регионального значения город Оренбург и требующих проведения капитального ремонта общего имущества</t>
  </si>
  <si>
    <t>Количество многоквартирных домов, в которых выполнены работы и (или) оказаны услуги по замене в многоквартирных домах лифтов с истекшим назначенным сроком службы</t>
  </si>
  <si>
    <t>Доля установленных муниципальными образованиями Оренбургской области тарифов в сфере водоснабжения, водоотведения и предельных тарифов в области обращения с твердыми коммунальными отходами,тарифами на перевозки по муниципальным маршрутам регулярных перевозок, реализующими отдельные государственные полномочия в сфере регулирования тарифов, в общем объеме тарифов, планируемых к утверждению муниципальными образованиями Оренбургской области в соответствующем году</t>
  </si>
  <si>
    <t>Доля установленных органами местного самоуправления Оренбургской области тарифов в сфере водоснабжения, водоотведения и предельных тарифов в области обращения с твердыми коммунальными отходами,а также установленных регулируемых тарифов на перевозки по муниципальным маршрутам регулярных перевозок, реализующими отдельные государственные полномочия в сфере регулирования тарифов, в общем объеме тарифов, планируемых к утверждению органами местного самоуправления Оренбургской области в соответствующем году</t>
  </si>
  <si>
    <t>Количество абонентов – получателей услуги по газоснабжению</t>
  </si>
  <si>
    <t xml:space="preserve">Объем тепловой энергии, отпущенной населению Ясненского городского округа Оренбургской области </t>
  </si>
  <si>
    <t>Гкал</t>
  </si>
  <si>
    <t xml:space="preserve">При формировании планового показателя  расчет планового объема услуги в декабре производился исходя из фактических объемов предыдущего месяца и в соответствии с порядком предоставления субсидии №44-пп от 31.08.2021 данный показатель будет скорректирован в срок до 01.04.2022 </t>
  </si>
  <si>
    <t xml:space="preserve">Отчет о достижении значений показателей (индикаторов) государственной программы за 2021 год
</t>
  </si>
  <si>
    <t>Обоснование отклонения значения показателя (индикатора) (при наличии)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</si>
</sst>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.0%"/>
  </numFmts>
  <fonts count="1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0" tint="-0.249977111117893"/>
      <name val="Times New Roman"/>
      <family val="1"/>
      <charset val="204"/>
    </font>
    <font>
      <sz val="14"/>
      <color theme="0" tint="-0.249977111117893"/>
      <name val="Times New Roman"/>
      <family val="1"/>
      <charset val="204"/>
    </font>
    <font>
      <b/>
      <sz val="12"/>
      <color theme="0" tint="-0.249977111117893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6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10" fontId="9" fillId="0" borderId="0" xfId="2" applyNumberFormat="1" applyFont="1" applyBorder="1" applyAlignment="1">
      <alignment horizontal="center" vertical="top" wrapText="1"/>
    </xf>
    <xf numFmtId="166" fontId="9" fillId="0" borderId="0" xfId="2" applyNumberFormat="1" applyFont="1" applyBorder="1" applyAlignment="1">
      <alignment horizontal="center" vertical="top" wrapText="1"/>
    </xf>
    <xf numFmtId="165" fontId="9" fillId="0" borderId="0" xfId="0" applyNumberFormat="1" applyFont="1"/>
    <xf numFmtId="2" fontId="9" fillId="0" borderId="0" xfId="0" applyNumberFormat="1" applyFont="1"/>
    <xf numFmtId="0" fontId="11" fillId="0" borderId="0" xfId="0" applyFont="1" applyBorder="1" applyAlignment="1">
      <alignment horizontal="center"/>
    </xf>
    <xf numFmtId="0" fontId="3" fillId="0" borderId="2" xfId="0" applyFont="1" applyFill="1" applyBorder="1" applyAlignment="1">
      <alignment horizontal="justify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3" fillId="0" borderId="9" xfId="0" applyFont="1" applyFill="1" applyBorder="1" applyAlignment="1">
      <alignment horizontal="justify" vertical="top" wrapText="1"/>
    </xf>
    <xf numFmtId="164" fontId="3" fillId="0" borderId="1" xfId="0" applyNumberFormat="1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right" vertical="top"/>
    </xf>
    <xf numFmtId="0" fontId="3" fillId="0" borderId="8" xfId="0" applyFont="1" applyFill="1" applyBorder="1" applyAlignment="1">
      <alignment vertical="top" wrapText="1"/>
    </xf>
    <xf numFmtId="0" fontId="12" fillId="0" borderId="2" xfId="0" applyFont="1" applyFill="1" applyBorder="1" applyAlignment="1">
      <alignment horizontal="justify" vertical="top" wrapText="1"/>
    </xf>
    <xf numFmtId="2" fontId="3" fillId="0" borderId="1" xfId="0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right" vertical="top" wrapText="1"/>
    </xf>
    <xf numFmtId="1" fontId="3" fillId="0" borderId="1" xfId="0" applyNumberFormat="1" applyFont="1" applyFill="1" applyBorder="1" applyAlignment="1">
      <alignment vertical="top" wrapText="1"/>
    </xf>
    <xf numFmtId="1" fontId="3" fillId="0" borderId="1" xfId="0" applyNumberFormat="1" applyFont="1" applyFill="1" applyBorder="1" applyAlignment="1">
      <alignment vertical="top"/>
    </xf>
    <xf numFmtId="0" fontId="13" fillId="0" borderId="1" xfId="0" applyFont="1" applyBorder="1" applyAlignment="1">
      <alignment horizontal="left" vertical="top" wrapText="1"/>
    </xf>
    <xf numFmtId="0" fontId="3" fillId="0" borderId="8" xfId="0" applyFont="1" applyFill="1" applyBorder="1" applyAlignment="1">
      <alignment horizontal="right" vertical="top" wrapText="1"/>
    </xf>
    <xf numFmtId="0" fontId="2" fillId="0" borderId="0" xfId="0" applyFont="1" applyFill="1"/>
    <xf numFmtId="164" fontId="3" fillId="0" borderId="1" xfId="0" applyNumberFormat="1" applyFont="1" applyFill="1" applyBorder="1" applyAlignment="1">
      <alignment horizontal="right" vertical="top"/>
    </xf>
    <xf numFmtId="1" fontId="3" fillId="0" borderId="1" xfId="0" applyNumberFormat="1" applyFont="1" applyFill="1" applyBorder="1" applyAlignment="1">
      <alignment horizontal="right" vertical="top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vertical="top" wrapTex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Fill="1" applyBorder="1" applyAlignment="1">
      <alignment horizontal="left" vertical="center" wrapText="1"/>
    </xf>
    <xf numFmtId="165" fontId="3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1" fontId="3" fillId="0" borderId="1" xfId="0" applyNumberFormat="1" applyFont="1" applyFill="1" applyBorder="1" applyAlignment="1">
      <alignment horizontal="right" vertical="top" wrapText="1"/>
    </xf>
    <xf numFmtId="165" fontId="3" fillId="0" borderId="1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1" applyFont="1" applyFill="1" applyBorder="1" applyAlignment="1" applyProtection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Процентный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59"/>
  <sheetViews>
    <sheetView tabSelected="1" zoomScaleNormal="100" zoomScaleSheetLayoutView="100" workbookViewId="0">
      <pane ySplit="7" topLeftCell="A8" activePane="bottomLeft" state="frozen"/>
      <selection pane="bottomLeft" activeCell="B8" sqref="B8:I8"/>
    </sheetView>
  </sheetViews>
  <sheetFormatPr defaultColWidth="9.140625" defaultRowHeight="15.75" x14ac:dyDescent="0.25"/>
  <cols>
    <col min="1" max="1" width="1.140625" style="1" customWidth="1"/>
    <col min="2" max="2" width="4.85546875" style="37" customWidth="1"/>
    <col min="3" max="3" width="65.42578125" style="1" customWidth="1"/>
    <col min="4" max="4" width="14" style="1" customWidth="1"/>
    <col min="5" max="5" width="14.5703125" style="1" customWidth="1"/>
    <col min="6" max="6" width="14.85546875" style="37" customWidth="1"/>
    <col min="7" max="7" width="14.5703125" style="1" customWidth="1"/>
    <col min="8" max="8" width="17" style="1" customWidth="1"/>
    <col min="9" max="9" width="65" style="1" customWidth="1"/>
    <col min="10" max="11" width="15" style="5" customWidth="1"/>
    <col min="12" max="14" width="9.28515625" style="5" bestFit="1" customWidth="1"/>
    <col min="15" max="15" width="14" style="5" bestFit="1" customWidth="1"/>
    <col min="16" max="16384" width="9.140625" style="1"/>
  </cols>
  <sheetData>
    <row r="1" spans="2:15" ht="4.5" customHeight="1" x14ac:dyDescent="0.25"/>
    <row r="2" spans="2:15" x14ac:dyDescent="0.25">
      <c r="I2" s="2" t="s">
        <v>22</v>
      </c>
      <c r="J2" s="6"/>
      <c r="K2" s="6"/>
    </row>
    <row r="3" spans="2:15" ht="10.5" customHeight="1" x14ac:dyDescent="0.3">
      <c r="B3" s="56"/>
      <c r="C3" s="57"/>
      <c r="D3" s="57"/>
      <c r="E3" s="57"/>
      <c r="F3" s="57"/>
      <c r="G3" s="57"/>
      <c r="H3" s="57"/>
      <c r="I3" s="57"/>
      <c r="J3" s="7"/>
      <c r="K3" s="7"/>
    </row>
    <row r="4" spans="2:15" ht="29.25" customHeight="1" x14ac:dyDescent="0.25">
      <c r="C4" s="76" t="s">
        <v>76</v>
      </c>
      <c r="D4" s="76"/>
      <c r="E4" s="76"/>
      <c r="F4" s="76"/>
      <c r="G4" s="76"/>
      <c r="H4" s="76"/>
      <c r="I4" s="76"/>
    </row>
    <row r="5" spans="2:15" ht="52.5" customHeight="1" x14ac:dyDescent="0.25">
      <c r="B5" s="74" t="s">
        <v>0</v>
      </c>
      <c r="C5" s="60" t="s">
        <v>1</v>
      </c>
      <c r="D5" s="60" t="s">
        <v>21</v>
      </c>
      <c r="E5" s="60" t="s">
        <v>2</v>
      </c>
      <c r="F5" s="60" t="s">
        <v>3</v>
      </c>
      <c r="G5" s="60"/>
      <c r="H5" s="60"/>
      <c r="I5" s="60" t="s">
        <v>77</v>
      </c>
      <c r="J5" s="8"/>
      <c r="K5" s="8"/>
    </row>
    <row r="6" spans="2:15" ht="49.5" customHeight="1" x14ac:dyDescent="0.25">
      <c r="B6" s="74"/>
      <c r="C6" s="60"/>
      <c r="D6" s="60"/>
      <c r="E6" s="60"/>
      <c r="F6" s="75" t="s">
        <v>17</v>
      </c>
      <c r="G6" s="60" t="s">
        <v>4</v>
      </c>
      <c r="H6" s="60"/>
      <c r="I6" s="60"/>
      <c r="J6" s="8"/>
      <c r="K6" s="8"/>
    </row>
    <row r="7" spans="2:15" ht="59.25" customHeight="1" x14ac:dyDescent="0.25">
      <c r="B7" s="74"/>
      <c r="C7" s="60"/>
      <c r="D7" s="60"/>
      <c r="E7" s="60"/>
      <c r="F7" s="75"/>
      <c r="G7" s="21" t="s">
        <v>5</v>
      </c>
      <c r="H7" s="21" t="s">
        <v>18</v>
      </c>
      <c r="I7" s="60"/>
      <c r="J7" s="8"/>
      <c r="K7" s="8"/>
    </row>
    <row r="8" spans="2:15" x14ac:dyDescent="0.25">
      <c r="B8" s="63" t="s">
        <v>6</v>
      </c>
      <c r="C8" s="63"/>
      <c r="D8" s="63"/>
      <c r="E8" s="63"/>
      <c r="F8" s="63"/>
      <c r="G8" s="63"/>
      <c r="H8" s="63"/>
      <c r="I8" s="63"/>
      <c r="J8" s="9"/>
      <c r="K8" s="9"/>
    </row>
    <row r="9" spans="2:15" ht="18.75" customHeight="1" x14ac:dyDescent="0.25">
      <c r="B9" s="64" t="s">
        <v>24</v>
      </c>
      <c r="C9" s="65"/>
      <c r="D9" s="65"/>
      <c r="E9" s="65"/>
      <c r="F9" s="66"/>
      <c r="G9" s="66"/>
      <c r="H9" s="66"/>
      <c r="I9" s="67"/>
      <c r="J9" s="9"/>
      <c r="K9" s="9"/>
    </row>
    <row r="10" spans="2:15" ht="39" customHeight="1" x14ac:dyDescent="0.25">
      <c r="B10" s="25">
        <v>1</v>
      </c>
      <c r="C10" s="15" t="s">
        <v>25</v>
      </c>
      <c r="D10" s="28" t="s">
        <v>49</v>
      </c>
      <c r="E10" s="4" t="s">
        <v>9</v>
      </c>
      <c r="F10" s="32">
        <v>50.5</v>
      </c>
      <c r="G10" s="32">
        <v>50.4</v>
      </c>
      <c r="H10" s="16">
        <v>50.4</v>
      </c>
      <c r="I10" s="25"/>
      <c r="J10" s="10">
        <f>F10/H10</f>
        <v>1.001984126984127</v>
      </c>
      <c r="K10" s="11">
        <f>100%-J10</f>
        <v>-1.9841269841269771E-3</v>
      </c>
      <c r="L10" s="12"/>
      <c r="M10" s="13"/>
      <c r="N10" s="13"/>
      <c r="O10" s="5" t="e">
        <f>M10/N10</f>
        <v>#DIV/0!</v>
      </c>
    </row>
    <row r="11" spans="2:15" ht="78.75" x14ac:dyDescent="0.25">
      <c r="B11" s="25">
        <v>2</v>
      </c>
      <c r="C11" s="15" t="s">
        <v>50</v>
      </c>
      <c r="D11" s="28" t="s">
        <v>49</v>
      </c>
      <c r="E11" s="4" t="s">
        <v>12</v>
      </c>
      <c r="F11" s="29">
        <v>7.62</v>
      </c>
      <c r="G11" s="29">
        <v>8.02</v>
      </c>
      <c r="H11" s="29">
        <v>10.02</v>
      </c>
      <c r="I11" s="25"/>
      <c r="J11" s="10"/>
      <c r="K11" s="11"/>
      <c r="L11" s="12"/>
      <c r="M11" s="13"/>
      <c r="N11" s="13"/>
    </row>
    <row r="12" spans="2:15" ht="94.5" x14ac:dyDescent="0.25">
      <c r="B12" s="25">
        <v>3</v>
      </c>
      <c r="C12" s="15" t="s">
        <v>48</v>
      </c>
      <c r="D12" s="28" t="s">
        <v>49</v>
      </c>
      <c r="E12" s="4" t="s">
        <v>30</v>
      </c>
      <c r="F12" s="32" t="s">
        <v>19</v>
      </c>
      <c r="G12" s="32">
        <v>0.2</v>
      </c>
      <c r="H12" s="16">
        <v>4.7</v>
      </c>
      <c r="I12" s="25"/>
      <c r="J12" s="10" t="e">
        <f>F12/H12</f>
        <v>#VALUE!</v>
      </c>
      <c r="K12" s="11" t="e">
        <f>100%-J12</f>
        <v>#VALUE!</v>
      </c>
      <c r="L12" s="12"/>
      <c r="M12" s="13"/>
      <c r="O12" s="5" t="e">
        <f>M12/#REF!</f>
        <v>#REF!</v>
      </c>
    </row>
    <row r="13" spans="2:15" ht="36" customHeight="1" x14ac:dyDescent="0.25">
      <c r="B13" s="25">
        <v>4</v>
      </c>
      <c r="C13" s="15" t="s">
        <v>8</v>
      </c>
      <c r="D13" s="28" t="s">
        <v>49</v>
      </c>
      <c r="E13" s="4" t="s">
        <v>9</v>
      </c>
      <c r="F13" s="16">
        <v>11</v>
      </c>
      <c r="G13" s="16">
        <v>11</v>
      </c>
      <c r="H13" s="16">
        <v>11</v>
      </c>
      <c r="I13" s="25"/>
      <c r="J13" s="10">
        <f>F13/H13</f>
        <v>1</v>
      </c>
      <c r="K13" s="11">
        <f>100%-J13</f>
        <v>0</v>
      </c>
      <c r="L13" s="12"/>
      <c r="M13" s="13"/>
      <c r="O13" s="5" t="e">
        <f>M13/#REF!</f>
        <v>#REF!</v>
      </c>
    </row>
    <row r="14" spans="2:15" ht="36" customHeight="1" x14ac:dyDescent="0.25">
      <c r="B14" s="25">
        <v>5</v>
      </c>
      <c r="C14" s="15" t="s">
        <v>51</v>
      </c>
      <c r="D14" s="28" t="s">
        <v>49</v>
      </c>
      <c r="E14" s="4" t="s">
        <v>9</v>
      </c>
      <c r="F14" s="16" t="s">
        <v>19</v>
      </c>
      <c r="G14" s="16" t="s">
        <v>19</v>
      </c>
      <c r="H14" s="16" t="s">
        <v>19</v>
      </c>
      <c r="I14" s="25"/>
      <c r="J14" s="10"/>
      <c r="K14" s="11"/>
      <c r="L14" s="12"/>
      <c r="M14" s="13"/>
    </row>
    <row r="15" spans="2:15" x14ac:dyDescent="0.25">
      <c r="B15" s="68" t="s">
        <v>7</v>
      </c>
      <c r="C15" s="68"/>
      <c r="D15" s="69"/>
      <c r="E15" s="69"/>
      <c r="F15" s="68"/>
      <c r="G15" s="68"/>
      <c r="H15" s="68"/>
      <c r="I15" s="68"/>
      <c r="J15" s="10"/>
      <c r="K15" s="11"/>
      <c r="L15" s="12"/>
      <c r="M15" s="13"/>
    </row>
    <row r="16" spans="2:15" ht="20.25" customHeight="1" x14ac:dyDescent="0.25">
      <c r="B16" s="70" t="s">
        <v>47</v>
      </c>
      <c r="C16" s="71"/>
      <c r="D16" s="72"/>
      <c r="E16" s="71"/>
      <c r="F16" s="71"/>
      <c r="G16" s="71"/>
      <c r="H16" s="71"/>
      <c r="I16" s="73"/>
      <c r="J16" s="10"/>
      <c r="K16" s="11"/>
    </row>
    <row r="17" spans="2:17" ht="70.5" customHeight="1" x14ac:dyDescent="0.25">
      <c r="B17" s="25">
        <v>6</v>
      </c>
      <c r="C17" s="15" t="s">
        <v>31</v>
      </c>
      <c r="D17" s="35" t="s">
        <v>52</v>
      </c>
      <c r="E17" s="25" t="s">
        <v>9</v>
      </c>
      <c r="F17" s="23">
        <v>58</v>
      </c>
      <c r="G17" s="16" t="s">
        <v>19</v>
      </c>
      <c r="H17" s="16" t="s">
        <v>19</v>
      </c>
      <c r="I17" s="25"/>
      <c r="J17" s="10" t="e">
        <f t="shared" ref="J17:J29" si="0">F17/H17</f>
        <v>#VALUE!</v>
      </c>
      <c r="K17" s="11" t="e">
        <f t="shared" ref="K17:K29" si="1">100%-J17</f>
        <v>#VALUE!</v>
      </c>
      <c r="L17" s="12"/>
      <c r="M17" s="13"/>
      <c r="O17" s="5" t="e">
        <f>M17/#REF!</f>
        <v>#REF!</v>
      </c>
      <c r="Q17" s="1" t="e">
        <f>M17*O17</f>
        <v>#REF!</v>
      </c>
    </row>
    <row r="18" spans="2:17" ht="70.5" customHeight="1" x14ac:dyDescent="0.25">
      <c r="B18" s="25">
        <v>7</v>
      </c>
      <c r="C18" s="15" t="s">
        <v>32</v>
      </c>
      <c r="D18" s="35" t="s">
        <v>52</v>
      </c>
      <c r="E18" s="25" t="s">
        <v>40</v>
      </c>
      <c r="F18" s="33">
        <v>7</v>
      </c>
      <c r="G18" s="52">
        <v>7</v>
      </c>
      <c r="H18" s="52">
        <v>7</v>
      </c>
      <c r="I18" s="25"/>
      <c r="J18" s="10">
        <f t="shared" ref="J18:J21" si="2">F18/H18</f>
        <v>1</v>
      </c>
      <c r="K18" s="11">
        <f t="shared" ref="K18:K21" si="3">100%-J18</f>
        <v>0</v>
      </c>
      <c r="L18" s="12"/>
      <c r="M18" s="13"/>
      <c r="O18" s="5" t="e">
        <f>M18/N30</f>
        <v>#DIV/0!</v>
      </c>
      <c r="Q18" s="1" t="e">
        <f>M18*O18</f>
        <v>#DIV/0!</v>
      </c>
    </row>
    <row r="19" spans="2:17" ht="47.25" x14ac:dyDescent="0.25">
      <c r="B19" s="50">
        <v>8</v>
      </c>
      <c r="C19" s="15" t="s">
        <v>23</v>
      </c>
      <c r="D19" s="35" t="s">
        <v>52</v>
      </c>
      <c r="E19" s="18" t="s">
        <v>9</v>
      </c>
      <c r="F19" s="30">
        <v>94.1</v>
      </c>
      <c r="G19" s="30">
        <v>95.4</v>
      </c>
      <c r="H19" s="32">
        <v>95.4</v>
      </c>
      <c r="I19" s="25"/>
      <c r="J19" s="10">
        <f t="shared" si="2"/>
        <v>0.98637316561844857</v>
      </c>
      <c r="K19" s="11">
        <f t="shared" si="3"/>
        <v>1.3626834381551434E-2</v>
      </c>
      <c r="L19" s="12"/>
      <c r="M19" s="13"/>
      <c r="O19" s="5" t="e">
        <f>M19/N20</f>
        <v>#DIV/0!</v>
      </c>
      <c r="Q19" s="1" t="e">
        <f t="shared" ref="Q19:Q20" si="4">M19*O19</f>
        <v>#DIV/0!</v>
      </c>
    </row>
    <row r="20" spans="2:17" ht="47.25" x14ac:dyDescent="0.25">
      <c r="B20" s="25">
        <v>9</v>
      </c>
      <c r="C20" s="22" t="s">
        <v>34</v>
      </c>
      <c r="D20" s="35" t="s">
        <v>53</v>
      </c>
      <c r="E20" s="18" t="s">
        <v>9</v>
      </c>
      <c r="F20" s="23">
        <v>98</v>
      </c>
      <c r="G20" s="23">
        <v>96.6</v>
      </c>
      <c r="H20" s="16">
        <v>96.6</v>
      </c>
      <c r="I20" s="25"/>
      <c r="J20" s="10">
        <f t="shared" si="2"/>
        <v>1.0144927536231885</v>
      </c>
      <c r="K20" s="11">
        <f t="shared" si="3"/>
        <v>-1.449275362318847E-2</v>
      </c>
      <c r="L20" s="12"/>
      <c r="M20" s="13"/>
      <c r="N20" s="13"/>
      <c r="O20" s="5" t="e">
        <f>M20/N20</f>
        <v>#DIV/0!</v>
      </c>
      <c r="Q20" s="1" t="e">
        <f t="shared" si="4"/>
        <v>#DIV/0!</v>
      </c>
    </row>
    <row r="21" spans="2:17" ht="63" x14ac:dyDescent="0.25">
      <c r="B21" s="25">
        <v>10</v>
      </c>
      <c r="C21" s="22" t="s">
        <v>54</v>
      </c>
      <c r="D21" s="35" t="s">
        <v>53</v>
      </c>
      <c r="E21" s="18" t="s">
        <v>55</v>
      </c>
      <c r="F21" s="27">
        <v>0</v>
      </c>
      <c r="G21" s="27">
        <v>6</v>
      </c>
      <c r="H21" s="36">
        <v>6</v>
      </c>
      <c r="I21" s="25"/>
      <c r="J21" s="10">
        <f t="shared" si="2"/>
        <v>0</v>
      </c>
      <c r="K21" s="11">
        <f t="shared" si="3"/>
        <v>1</v>
      </c>
      <c r="L21" s="12"/>
      <c r="M21" s="13"/>
      <c r="N21" s="13"/>
    </row>
    <row r="22" spans="2:17" ht="47.25" x14ac:dyDescent="0.25">
      <c r="B22" s="50">
        <v>11</v>
      </c>
      <c r="C22" s="17" t="s">
        <v>33</v>
      </c>
      <c r="D22" s="35" t="s">
        <v>56</v>
      </c>
      <c r="E22" s="25" t="s">
        <v>40</v>
      </c>
      <c r="F22" s="34">
        <v>12</v>
      </c>
      <c r="G22" s="34">
        <v>24</v>
      </c>
      <c r="H22" s="39">
        <v>24</v>
      </c>
      <c r="I22" s="25"/>
      <c r="J22" s="10">
        <f t="shared" si="0"/>
        <v>0.5</v>
      </c>
      <c r="K22" s="11">
        <f t="shared" si="1"/>
        <v>0.5</v>
      </c>
      <c r="L22" s="12"/>
      <c r="M22" s="13"/>
      <c r="O22" s="5" t="e">
        <f>M22/#REF!</f>
        <v>#REF!</v>
      </c>
      <c r="Q22" s="1" t="e">
        <f t="shared" ref="Q22:Q27" si="5">M22*O22</f>
        <v>#REF!</v>
      </c>
    </row>
    <row r="23" spans="2:17" ht="31.5" x14ac:dyDescent="0.25">
      <c r="B23" s="50">
        <v>12</v>
      </c>
      <c r="C23" s="17" t="s">
        <v>57</v>
      </c>
      <c r="D23" s="35" t="s">
        <v>58</v>
      </c>
      <c r="E23" s="25" t="s">
        <v>59</v>
      </c>
      <c r="F23" s="39" t="s">
        <v>19</v>
      </c>
      <c r="G23" s="34">
        <v>2</v>
      </c>
      <c r="H23" s="39">
        <v>2</v>
      </c>
      <c r="I23" s="25"/>
      <c r="J23" s="10"/>
      <c r="K23" s="11"/>
      <c r="L23" s="12"/>
      <c r="M23" s="13"/>
    </row>
    <row r="24" spans="2:17" ht="47.25" customHeight="1" x14ac:dyDescent="0.25">
      <c r="B24" s="25">
        <v>13</v>
      </c>
      <c r="C24" s="30" t="s">
        <v>14</v>
      </c>
      <c r="D24" s="35" t="s">
        <v>58</v>
      </c>
      <c r="E24" s="25" t="s">
        <v>15</v>
      </c>
      <c r="F24" s="34">
        <v>29</v>
      </c>
      <c r="G24" s="34">
        <v>28</v>
      </c>
      <c r="H24" s="39">
        <v>10</v>
      </c>
      <c r="I24" s="25"/>
      <c r="J24" s="10">
        <f t="shared" si="0"/>
        <v>2.9</v>
      </c>
      <c r="K24" s="11">
        <f t="shared" si="1"/>
        <v>-1.9</v>
      </c>
      <c r="L24" s="12"/>
      <c r="M24" s="13"/>
      <c r="O24" s="5" t="e">
        <f>M24/#REF!</f>
        <v>#REF!</v>
      </c>
      <c r="Q24" s="1" t="e">
        <f t="shared" si="5"/>
        <v>#REF!</v>
      </c>
    </row>
    <row r="25" spans="2:17" ht="47.25" x14ac:dyDescent="0.25">
      <c r="B25" s="50">
        <v>14</v>
      </c>
      <c r="C25" s="30" t="s">
        <v>13</v>
      </c>
      <c r="D25" s="35" t="s">
        <v>58</v>
      </c>
      <c r="E25" s="25" t="s">
        <v>15</v>
      </c>
      <c r="F25" s="34">
        <v>1156</v>
      </c>
      <c r="G25" s="34">
        <v>1154</v>
      </c>
      <c r="H25" s="39">
        <v>321</v>
      </c>
      <c r="I25" s="25"/>
      <c r="J25" s="10">
        <f t="shared" si="0"/>
        <v>3.6012461059190031</v>
      </c>
      <c r="K25" s="11">
        <f t="shared" si="1"/>
        <v>-2.6012461059190031</v>
      </c>
      <c r="L25" s="12"/>
      <c r="M25" s="13"/>
      <c r="O25" s="5" t="e">
        <f>M25/#REF!</f>
        <v>#REF!</v>
      </c>
      <c r="Q25" s="1" t="e">
        <f t="shared" si="5"/>
        <v>#REF!</v>
      </c>
    </row>
    <row r="26" spans="2:17" ht="31.5" x14ac:dyDescent="0.25">
      <c r="B26" s="50">
        <v>15</v>
      </c>
      <c r="C26" s="17" t="s">
        <v>10</v>
      </c>
      <c r="D26" s="35" t="s">
        <v>58</v>
      </c>
      <c r="E26" s="25" t="s">
        <v>9</v>
      </c>
      <c r="F26" s="24">
        <v>25.8</v>
      </c>
      <c r="G26" s="24">
        <v>25.7</v>
      </c>
      <c r="H26" s="38">
        <v>25.7</v>
      </c>
      <c r="I26" s="25"/>
      <c r="J26" s="10">
        <f t="shared" si="0"/>
        <v>1.0038910505836576</v>
      </c>
      <c r="K26" s="11">
        <f t="shared" si="1"/>
        <v>-3.8910505836575737E-3</v>
      </c>
      <c r="L26" s="12"/>
      <c r="M26" s="13"/>
      <c r="O26" s="5" t="e">
        <f>M26/#REF!</f>
        <v>#REF!</v>
      </c>
      <c r="Q26" s="1" t="e">
        <f t="shared" si="5"/>
        <v>#REF!</v>
      </c>
    </row>
    <row r="27" spans="2:17" ht="31.5" x14ac:dyDescent="0.25">
      <c r="B27" s="25">
        <v>16</v>
      </c>
      <c r="C27" s="15" t="s">
        <v>11</v>
      </c>
      <c r="D27" s="35" t="s">
        <v>58</v>
      </c>
      <c r="E27" s="18" t="s">
        <v>9</v>
      </c>
      <c r="F27" s="24">
        <v>25.9</v>
      </c>
      <c r="G27" s="24">
        <v>25.7</v>
      </c>
      <c r="H27" s="38">
        <v>25.7</v>
      </c>
      <c r="I27" s="25"/>
      <c r="J27" s="10">
        <f t="shared" si="0"/>
        <v>1.0077821011673151</v>
      </c>
      <c r="K27" s="11">
        <f t="shared" si="1"/>
        <v>-7.7821011673151474E-3</v>
      </c>
      <c r="L27" s="12"/>
      <c r="M27" s="13"/>
      <c r="O27" s="5" t="e">
        <f>M27/#REF!</f>
        <v>#REF!</v>
      </c>
      <c r="Q27" s="1" t="e">
        <f t="shared" si="5"/>
        <v>#REF!</v>
      </c>
    </row>
    <row r="28" spans="2:17" ht="31.5" x14ac:dyDescent="0.25">
      <c r="B28" s="25">
        <v>17</v>
      </c>
      <c r="C28" s="22" t="s">
        <v>28</v>
      </c>
      <c r="D28" s="35" t="s">
        <v>58</v>
      </c>
      <c r="E28" s="18" t="s">
        <v>15</v>
      </c>
      <c r="F28" s="30">
        <v>0</v>
      </c>
      <c r="G28" s="32" t="s">
        <v>19</v>
      </c>
      <c r="H28" s="32" t="s">
        <v>19</v>
      </c>
      <c r="I28" s="25"/>
      <c r="J28" s="10" t="e">
        <f t="shared" si="0"/>
        <v>#VALUE!</v>
      </c>
      <c r="K28" s="11" t="e">
        <f t="shared" si="1"/>
        <v>#VALUE!</v>
      </c>
      <c r="L28" s="12"/>
      <c r="M28" s="13"/>
      <c r="N28" s="13"/>
    </row>
    <row r="29" spans="2:17" ht="63" x14ac:dyDescent="0.25">
      <c r="B29" s="25">
        <v>18</v>
      </c>
      <c r="C29" s="22" t="s">
        <v>35</v>
      </c>
      <c r="D29" s="35" t="s">
        <v>58</v>
      </c>
      <c r="E29" s="18" t="s">
        <v>39</v>
      </c>
      <c r="F29" s="27">
        <v>118.5</v>
      </c>
      <c r="G29" s="36" t="s">
        <v>19</v>
      </c>
      <c r="H29" s="36" t="s">
        <v>19</v>
      </c>
      <c r="I29" s="25"/>
      <c r="J29" s="10" t="e">
        <f t="shared" si="0"/>
        <v>#VALUE!</v>
      </c>
      <c r="K29" s="11" t="e">
        <f t="shared" si="1"/>
        <v>#VALUE!</v>
      </c>
      <c r="L29" s="12"/>
      <c r="M29" s="13"/>
      <c r="N29" s="13"/>
    </row>
    <row r="30" spans="2:17" ht="47.25" x14ac:dyDescent="0.25">
      <c r="B30" s="25">
        <v>19</v>
      </c>
      <c r="C30" s="22" t="s">
        <v>29</v>
      </c>
      <c r="D30" s="35" t="s">
        <v>58</v>
      </c>
      <c r="E30" s="18" t="s">
        <v>15</v>
      </c>
      <c r="F30" s="27">
        <v>4</v>
      </c>
      <c r="G30" s="36" t="s">
        <v>19</v>
      </c>
      <c r="H30" s="36" t="s">
        <v>19</v>
      </c>
      <c r="I30" s="25"/>
      <c r="J30" s="10"/>
      <c r="K30" s="11"/>
      <c r="L30" s="12"/>
      <c r="M30" s="13"/>
      <c r="N30" s="13"/>
    </row>
    <row r="31" spans="2:17" ht="47.25" x14ac:dyDescent="0.25">
      <c r="B31" s="25">
        <v>20</v>
      </c>
      <c r="C31" s="22" t="s">
        <v>60</v>
      </c>
      <c r="D31" s="35" t="s">
        <v>58</v>
      </c>
      <c r="E31" s="18" t="s">
        <v>15</v>
      </c>
      <c r="F31" s="27">
        <v>4</v>
      </c>
      <c r="G31" s="36" t="s">
        <v>19</v>
      </c>
      <c r="H31" s="36" t="s">
        <v>19</v>
      </c>
      <c r="I31" s="25"/>
      <c r="J31" s="10"/>
      <c r="K31" s="11"/>
      <c r="L31" s="12"/>
      <c r="M31" s="13"/>
      <c r="N31" s="13"/>
    </row>
    <row r="32" spans="2:17" ht="47.25" x14ac:dyDescent="0.25">
      <c r="B32" s="25">
        <v>21</v>
      </c>
      <c r="C32" s="22" t="s">
        <v>61</v>
      </c>
      <c r="D32" s="35" t="s">
        <v>58</v>
      </c>
      <c r="E32" s="25" t="s">
        <v>9</v>
      </c>
      <c r="F32" s="36" t="s">
        <v>19</v>
      </c>
      <c r="G32" s="36" t="s">
        <v>19</v>
      </c>
      <c r="H32" s="36" t="s">
        <v>19</v>
      </c>
      <c r="I32" s="25"/>
      <c r="J32" s="10"/>
      <c r="K32" s="11"/>
      <c r="L32" s="12"/>
      <c r="M32" s="13"/>
      <c r="N32" s="13"/>
    </row>
    <row r="33" spans="2:18" ht="47.25" x14ac:dyDescent="0.25">
      <c r="B33" s="25">
        <v>22</v>
      </c>
      <c r="C33" s="22" t="s">
        <v>62</v>
      </c>
      <c r="D33" s="35" t="s">
        <v>58</v>
      </c>
      <c r="E33" s="25" t="s">
        <v>9</v>
      </c>
      <c r="F33" s="36" t="s">
        <v>19</v>
      </c>
      <c r="G33" s="36" t="s">
        <v>19</v>
      </c>
      <c r="H33" s="36" t="s">
        <v>19</v>
      </c>
      <c r="I33" s="25"/>
      <c r="J33" s="10"/>
      <c r="K33" s="11"/>
      <c r="L33" s="12"/>
      <c r="M33" s="13"/>
      <c r="N33" s="13"/>
    </row>
    <row r="34" spans="2:18" ht="63" x14ac:dyDescent="0.25">
      <c r="B34" s="25">
        <v>23</v>
      </c>
      <c r="C34" s="22" t="s">
        <v>66</v>
      </c>
      <c r="D34" s="35" t="s">
        <v>58</v>
      </c>
      <c r="E34" s="25" t="s">
        <v>9</v>
      </c>
      <c r="F34" s="36" t="s">
        <v>19</v>
      </c>
      <c r="G34" s="36" t="s">
        <v>19</v>
      </c>
      <c r="H34" s="36" t="s">
        <v>19</v>
      </c>
      <c r="I34" s="25"/>
      <c r="J34" s="10"/>
      <c r="K34" s="11"/>
      <c r="L34" s="12"/>
      <c r="M34" s="13"/>
      <c r="N34" s="13"/>
    </row>
    <row r="35" spans="2:18" ht="31.5" x14ac:dyDescent="0.25">
      <c r="B35" s="25">
        <v>24</v>
      </c>
      <c r="C35" s="22" t="s">
        <v>63</v>
      </c>
      <c r="D35" s="35" t="s">
        <v>58</v>
      </c>
      <c r="E35" s="25" t="s">
        <v>9</v>
      </c>
      <c r="F35" s="36" t="s">
        <v>19</v>
      </c>
      <c r="G35" s="36" t="s">
        <v>19</v>
      </c>
      <c r="H35" s="36" t="s">
        <v>19</v>
      </c>
      <c r="I35" s="25"/>
      <c r="J35" s="10"/>
      <c r="K35" s="11"/>
      <c r="L35" s="12"/>
      <c r="M35" s="13"/>
      <c r="N35" s="13"/>
    </row>
    <row r="36" spans="2:18" ht="26.25" customHeight="1" x14ac:dyDescent="0.25">
      <c r="B36" s="25">
        <v>25</v>
      </c>
      <c r="C36" s="22" t="s">
        <v>65</v>
      </c>
      <c r="D36" s="35" t="s">
        <v>58</v>
      </c>
      <c r="E36" s="25" t="s">
        <v>9</v>
      </c>
      <c r="F36" s="36" t="s">
        <v>19</v>
      </c>
      <c r="G36" s="36" t="s">
        <v>19</v>
      </c>
      <c r="H36" s="36" t="s">
        <v>19</v>
      </c>
      <c r="I36" s="25"/>
      <c r="J36" s="10"/>
      <c r="K36" s="11"/>
      <c r="L36" s="12"/>
      <c r="M36" s="13"/>
      <c r="N36" s="13"/>
    </row>
    <row r="37" spans="2:18" ht="63" x14ac:dyDescent="0.25">
      <c r="B37" s="25">
        <v>26</v>
      </c>
      <c r="C37" s="22" t="s">
        <v>64</v>
      </c>
      <c r="D37" s="35" t="s">
        <v>58</v>
      </c>
      <c r="E37" s="25" t="s">
        <v>9</v>
      </c>
      <c r="F37" s="36" t="s">
        <v>19</v>
      </c>
      <c r="G37" s="36" t="s">
        <v>19</v>
      </c>
      <c r="H37" s="36" t="s">
        <v>19</v>
      </c>
      <c r="I37" s="25"/>
      <c r="J37" s="10"/>
      <c r="K37" s="11"/>
      <c r="L37" s="12"/>
      <c r="M37" s="13"/>
      <c r="N37" s="13"/>
    </row>
    <row r="38" spans="2:18" x14ac:dyDescent="0.25">
      <c r="B38" s="58" t="s">
        <v>7</v>
      </c>
      <c r="C38" s="59"/>
      <c r="D38" s="59"/>
      <c r="E38" s="59"/>
      <c r="F38" s="59"/>
      <c r="G38" s="59"/>
      <c r="H38" s="58"/>
      <c r="I38" s="58"/>
      <c r="J38" s="9"/>
      <c r="K38" s="9"/>
    </row>
    <row r="39" spans="2:18" x14ac:dyDescent="0.25">
      <c r="B39" s="61" t="s">
        <v>26</v>
      </c>
      <c r="C39" s="61"/>
      <c r="D39" s="61"/>
      <c r="E39" s="61"/>
      <c r="F39" s="61"/>
      <c r="G39" s="61"/>
      <c r="H39" s="61"/>
      <c r="I39" s="61"/>
      <c r="J39" s="14"/>
      <c r="K39" s="14"/>
    </row>
    <row r="40" spans="2:18" ht="63" x14ac:dyDescent="0.25">
      <c r="B40" s="51">
        <v>27</v>
      </c>
      <c r="C40" s="46" t="s">
        <v>36</v>
      </c>
      <c r="D40" s="35" t="s">
        <v>58</v>
      </c>
      <c r="E40" s="18" t="s">
        <v>9</v>
      </c>
      <c r="F40" s="31">
        <v>100</v>
      </c>
      <c r="G40" s="32">
        <v>100</v>
      </c>
      <c r="H40" s="49">
        <v>100</v>
      </c>
      <c r="I40" s="25"/>
      <c r="J40" s="10"/>
      <c r="K40" s="11"/>
    </row>
    <row r="41" spans="2:18" ht="63" x14ac:dyDescent="0.25">
      <c r="B41" s="51">
        <v>28</v>
      </c>
      <c r="C41" s="19" t="s">
        <v>67</v>
      </c>
      <c r="D41" s="35" t="s">
        <v>58</v>
      </c>
      <c r="E41" s="18" t="s">
        <v>9</v>
      </c>
      <c r="F41" s="32">
        <v>95</v>
      </c>
      <c r="G41" s="32" t="s">
        <v>19</v>
      </c>
      <c r="H41" s="49" t="s">
        <v>19</v>
      </c>
      <c r="I41" s="25"/>
      <c r="J41" s="10"/>
      <c r="K41" s="11"/>
    </row>
    <row r="42" spans="2:18" ht="63" x14ac:dyDescent="0.25">
      <c r="B42" s="51">
        <v>29</v>
      </c>
      <c r="C42" s="19" t="s">
        <v>46</v>
      </c>
      <c r="D42" s="35" t="s">
        <v>58</v>
      </c>
      <c r="E42" s="18" t="s">
        <v>9</v>
      </c>
      <c r="F42" s="32" t="s">
        <v>19</v>
      </c>
      <c r="G42" s="16">
        <v>70</v>
      </c>
      <c r="H42" s="49">
        <v>70.8</v>
      </c>
      <c r="I42" s="25"/>
      <c r="J42" s="10"/>
      <c r="K42" s="11"/>
    </row>
    <row r="43" spans="2:18" ht="47.25" x14ac:dyDescent="0.25">
      <c r="B43" s="50">
        <v>30</v>
      </c>
      <c r="C43" s="3" t="s">
        <v>41</v>
      </c>
      <c r="D43" s="35" t="s">
        <v>58</v>
      </c>
      <c r="E43" s="25" t="s">
        <v>16</v>
      </c>
      <c r="F43" s="23">
        <v>39.299999999999997</v>
      </c>
      <c r="G43" s="23">
        <v>41</v>
      </c>
      <c r="H43" s="38">
        <v>103.4</v>
      </c>
      <c r="I43" s="25"/>
      <c r="J43" s="10">
        <f t="shared" ref="J43:J46" si="6">F43/H43</f>
        <v>0.3800773694390715</v>
      </c>
      <c r="K43" s="11">
        <f t="shared" ref="K43:K46" si="7">100%-J43</f>
        <v>0.61992263056092844</v>
      </c>
      <c r="L43" s="12"/>
      <c r="M43" s="12"/>
      <c r="O43" s="5" t="e">
        <f>M43/#REF!</f>
        <v>#REF!</v>
      </c>
      <c r="Q43" s="1" t="e">
        <f>M43*O43</f>
        <v>#REF!</v>
      </c>
      <c r="R43" s="1">
        <f>G43/H43</f>
        <v>0.39651837524177946</v>
      </c>
    </row>
    <row r="44" spans="2:18" ht="94.5" x14ac:dyDescent="0.25">
      <c r="B44" s="51">
        <v>31</v>
      </c>
      <c r="C44" s="40" t="s">
        <v>42</v>
      </c>
      <c r="D44" s="35" t="s">
        <v>58</v>
      </c>
      <c r="E44" s="25" t="s">
        <v>16</v>
      </c>
      <c r="F44" s="16" t="s">
        <v>19</v>
      </c>
      <c r="G44" s="47">
        <v>2.4E-2</v>
      </c>
      <c r="H44" s="53">
        <v>0.53400000000000003</v>
      </c>
      <c r="I44" s="25"/>
      <c r="J44" s="10" t="e">
        <f t="shared" si="6"/>
        <v>#VALUE!</v>
      </c>
      <c r="K44" s="11" t="e">
        <f t="shared" si="7"/>
        <v>#VALUE!</v>
      </c>
      <c r="L44" s="12"/>
      <c r="M44" s="12"/>
      <c r="O44" s="5" t="e">
        <f>M44/#REF!</f>
        <v>#REF!</v>
      </c>
      <c r="Q44" s="1" t="e">
        <f>M44*O44</f>
        <v>#REF!</v>
      </c>
      <c r="R44" s="1">
        <f t="shared" ref="R44" si="8">G44/H44</f>
        <v>4.49438202247191E-2</v>
      </c>
    </row>
    <row r="45" spans="2:18" ht="63" x14ac:dyDescent="0.25">
      <c r="B45" s="51">
        <v>32</v>
      </c>
      <c r="C45" s="41" t="s">
        <v>43</v>
      </c>
      <c r="D45" s="35" t="s">
        <v>58</v>
      </c>
      <c r="E45" s="25" t="s">
        <v>16</v>
      </c>
      <c r="F45" s="16" t="s">
        <v>19</v>
      </c>
      <c r="G45" s="47">
        <v>7.2629999999999999</v>
      </c>
      <c r="H45" s="53">
        <v>7.2629999999999999</v>
      </c>
      <c r="I45" s="25"/>
      <c r="J45" s="10" t="e">
        <f t="shared" si="6"/>
        <v>#VALUE!</v>
      </c>
      <c r="K45" s="11" t="e">
        <f t="shared" si="7"/>
        <v>#VALUE!</v>
      </c>
    </row>
    <row r="46" spans="2:18" ht="31.5" x14ac:dyDescent="0.25">
      <c r="B46" s="51">
        <v>33</v>
      </c>
      <c r="C46" s="42" t="s">
        <v>44</v>
      </c>
      <c r="D46" s="35" t="s">
        <v>58</v>
      </c>
      <c r="E46" s="43" t="s">
        <v>15</v>
      </c>
      <c r="F46" s="31">
        <v>380</v>
      </c>
      <c r="G46" s="31">
        <v>400</v>
      </c>
      <c r="H46" s="48">
        <v>632</v>
      </c>
      <c r="I46" s="25"/>
      <c r="J46" s="10">
        <f t="shared" si="6"/>
        <v>0.60126582278481011</v>
      </c>
      <c r="K46" s="11">
        <f t="shared" si="7"/>
        <v>0.39873417721518989</v>
      </c>
    </row>
    <row r="47" spans="2:18" ht="78.75" x14ac:dyDescent="0.25">
      <c r="B47" s="51">
        <v>34</v>
      </c>
      <c r="C47" s="44" t="s">
        <v>68</v>
      </c>
      <c r="D47" s="35" t="s">
        <v>58</v>
      </c>
      <c r="E47" s="43" t="s">
        <v>15</v>
      </c>
      <c r="F47" s="31" t="s">
        <v>19</v>
      </c>
      <c r="G47" s="31">
        <v>1</v>
      </c>
      <c r="H47" s="48">
        <v>7</v>
      </c>
      <c r="I47" s="25"/>
      <c r="J47" s="10"/>
      <c r="K47" s="11"/>
    </row>
    <row r="48" spans="2:18" ht="47.25" x14ac:dyDescent="0.25">
      <c r="B48" s="51">
        <v>35</v>
      </c>
      <c r="C48" s="45" t="s">
        <v>69</v>
      </c>
      <c r="D48" s="35" t="s">
        <v>58</v>
      </c>
      <c r="E48" s="43" t="s">
        <v>15</v>
      </c>
      <c r="F48" s="31" t="s">
        <v>19</v>
      </c>
      <c r="G48" s="31">
        <v>31</v>
      </c>
      <c r="H48" s="48">
        <v>31</v>
      </c>
      <c r="I48" s="25"/>
      <c r="J48" s="10"/>
      <c r="K48" s="11"/>
    </row>
    <row r="49" spans="2:11" ht="63" x14ac:dyDescent="0.25">
      <c r="B49" s="51">
        <v>36</v>
      </c>
      <c r="C49" s="45" t="s">
        <v>45</v>
      </c>
      <c r="D49" s="35" t="s">
        <v>58</v>
      </c>
      <c r="E49" s="18" t="s">
        <v>9</v>
      </c>
      <c r="F49" s="31" t="s">
        <v>19</v>
      </c>
      <c r="G49" s="31">
        <v>100</v>
      </c>
      <c r="H49" s="48">
        <v>100</v>
      </c>
      <c r="I49" s="25"/>
      <c r="J49" s="10"/>
      <c r="K49" s="11"/>
    </row>
    <row r="50" spans="2:11" x14ac:dyDescent="0.25">
      <c r="B50" s="58" t="s">
        <v>7</v>
      </c>
      <c r="C50" s="59"/>
      <c r="D50" s="59"/>
      <c r="E50" s="59"/>
      <c r="F50" s="59"/>
      <c r="G50" s="59"/>
      <c r="H50" s="58"/>
      <c r="I50" s="58"/>
    </row>
    <row r="51" spans="2:11" x14ac:dyDescent="0.25">
      <c r="B51" s="61" t="s">
        <v>20</v>
      </c>
      <c r="C51" s="61"/>
      <c r="D51" s="61"/>
      <c r="E51" s="61"/>
      <c r="F51" s="61"/>
      <c r="G51" s="61"/>
      <c r="H51" s="61"/>
      <c r="I51" s="61"/>
    </row>
    <row r="52" spans="2:11" ht="63" x14ac:dyDescent="0.25">
      <c r="B52" s="51">
        <v>37</v>
      </c>
      <c r="C52" s="20" t="s">
        <v>37</v>
      </c>
      <c r="D52" s="35" t="s">
        <v>58</v>
      </c>
      <c r="E52" s="18" t="s">
        <v>9</v>
      </c>
      <c r="F52" s="26">
        <v>100</v>
      </c>
      <c r="G52" s="26">
        <v>100</v>
      </c>
      <c r="H52" s="26">
        <v>100</v>
      </c>
      <c r="I52" s="25"/>
      <c r="J52" s="10">
        <f>F52/H52</f>
        <v>1</v>
      </c>
      <c r="K52" s="11">
        <f t="shared" ref="K52:K55" si="9">100%-J52</f>
        <v>0</v>
      </c>
    </row>
    <row r="53" spans="2:11" ht="47.25" x14ac:dyDescent="0.25">
      <c r="B53" s="51">
        <v>38</v>
      </c>
      <c r="C53" s="19" t="s">
        <v>38</v>
      </c>
      <c r="D53" s="35" t="s">
        <v>58</v>
      </c>
      <c r="E53" s="18" t="s">
        <v>9</v>
      </c>
      <c r="F53" s="26">
        <v>100</v>
      </c>
      <c r="G53" s="26">
        <v>100</v>
      </c>
      <c r="H53" s="26">
        <v>100</v>
      </c>
      <c r="I53" s="25"/>
      <c r="J53" s="10">
        <f t="shared" ref="J53:J55" si="10">F53/H53</f>
        <v>1</v>
      </c>
      <c r="K53" s="11">
        <f t="shared" si="9"/>
        <v>0</v>
      </c>
    </row>
    <row r="54" spans="2:11" ht="31.5" x14ac:dyDescent="0.25">
      <c r="B54" s="51">
        <v>39</v>
      </c>
      <c r="C54" s="20" t="s">
        <v>27</v>
      </c>
      <c r="D54" s="35" t="s">
        <v>58</v>
      </c>
      <c r="E54" s="18" t="s">
        <v>9</v>
      </c>
      <c r="F54" s="26">
        <v>100</v>
      </c>
      <c r="G54" s="26">
        <v>100</v>
      </c>
      <c r="H54" s="26">
        <v>100</v>
      </c>
      <c r="I54" s="25"/>
      <c r="J54" s="10"/>
      <c r="K54" s="11"/>
    </row>
    <row r="55" spans="2:11" ht="141.75" x14ac:dyDescent="0.25">
      <c r="B55" s="51">
        <v>40</v>
      </c>
      <c r="C55" s="20" t="s">
        <v>70</v>
      </c>
      <c r="D55" s="35" t="s">
        <v>58</v>
      </c>
      <c r="E55" s="18" t="s">
        <v>9</v>
      </c>
      <c r="F55" s="26">
        <v>100</v>
      </c>
      <c r="G55" s="26">
        <v>100</v>
      </c>
      <c r="H55" s="26">
        <v>100</v>
      </c>
      <c r="I55" s="25"/>
      <c r="J55" s="10">
        <f t="shared" si="10"/>
        <v>1</v>
      </c>
      <c r="K55" s="11">
        <f t="shared" si="9"/>
        <v>0</v>
      </c>
    </row>
    <row r="56" spans="2:11" ht="157.5" x14ac:dyDescent="0.25">
      <c r="B56" s="51">
        <v>41</v>
      </c>
      <c r="C56" s="20" t="s">
        <v>71</v>
      </c>
      <c r="D56" s="35" t="s">
        <v>58</v>
      </c>
      <c r="E56" s="18" t="s">
        <v>9</v>
      </c>
      <c r="F56" s="26" t="s">
        <v>19</v>
      </c>
      <c r="G56" s="26" t="s">
        <v>19</v>
      </c>
      <c r="H56" s="26" t="s">
        <v>19</v>
      </c>
      <c r="I56" s="25"/>
      <c r="J56" s="10"/>
      <c r="K56" s="11"/>
    </row>
    <row r="57" spans="2:11" ht="34.5" customHeight="1" x14ac:dyDescent="0.25">
      <c r="B57" s="51">
        <v>42</v>
      </c>
      <c r="C57" s="20" t="s">
        <v>72</v>
      </c>
      <c r="D57" s="35" t="s">
        <v>58</v>
      </c>
      <c r="E57" s="18" t="s">
        <v>15</v>
      </c>
      <c r="F57" s="26">
        <v>824902</v>
      </c>
      <c r="G57" s="26">
        <v>829388</v>
      </c>
      <c r="H57" s="26">
        <v>831155</v>
      </c>
      <c r="I57" s="25"/>
      <c r="J57" s="10"/>
      <c r="K57" s="11"/>
    </row>
    <row r="58" spans="2:11" ht="84" customHeight="1" x14ac:dyDescent="0.25">
      <c r="B58" s="51">
        <v>43</v>
      </c>
      <c r="C58" s="55" t="s">
        <v>73</v>
      </c>
      <c r="D58" s="35" t="s">
        <v>58</v>
      </c>
      <c r="E58" s="18" t="s">
        <v>74</v>
      </c>
      <c r="F58" s="26" t="s">
        <v>19</v>
      </c>
      <c r="G58" s="26">
        <v>49518</v>
      </c>
      <c r="H58" s="26">
        <v>39357.843000000001</v>
      </c>
      <c r="I58" s="54" t="s">
        <v>75</v>
      </c>
      <c r="J58" s="10"/>
      <c r="K58" s="11"/>
    </row>
    <row r="59" spans="2:11" ht="18.75" x14ac:dyDescent="0.3">
      <c r="C59" s="62"/>
      <c r="D59" s="62"/>
      <c r="E59" s="62"/>
      <c r="F59" s="62"/>
      <c r="G59" s="62"/>
      <c r="H59" s="62"/>
      <c r="I59" s="62"/>
    </row>
  </sheetData>
  <mergeCells count="18">
    <mergeCell ref="G6:H6"/>
    <mergeCell ref="C4:I4"/>
    <mergeCell ref="B38:I38"/>
    <mergeCell ref="D5:D7"/>
    <mergeCell ref="B50:I50"/>
    <mergeCell ref="B51:I51"/>
    <mergeCell ref="C59:I59"/>
    <mergeCell ref="B39:I39"/>
    <mergeCell ref="B8:I8"/>
    <mergeCell ref="B9:I9"/>
    <mergeCell ref="B15:I15"/>
    <mergeCell ref="B16:I16"/>
    <mergeCell ref="B5:B7"/>
    <mergeCell ref="C5:C7"/>
    <mergeCell ref="E5:E7"/>
    <mergeCell ref="F5:H5"/>
    <mergeCell ref="I5:I7"/>
    <mergeCell ref="F6:F7"/>
  </mergeCells>
  <hyperlinks>
    <hyperlink ref="F6" location="Par1149" display="Par1149"/>
  </hyperlinks>
  <pageMargins left="0.31496062992125984" right="0.15748031496062992" top="0.15" bottom="0.16" header="0.11" footer="0.16"/>
  <pageSetup paperSize="9" scale="68" fitToHeight="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(3)</vt:lpstr>
      <vt:lpstr>'Лист1 (3)'!Область_печати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2022-03-11T12:26:55Z</dcterms:modified>
</cp:coreProperties>
</file>