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2"/>
  </bookViews>
  <sheets>
    <sheet name="департамент" sheetId="1" r:id="rId1"/>
    <sheet name="переселение" sheetId="4" r:id="rId2"/>
    <sheet name="КОРТ" sheetId="5" r:id="rId3"/>
    <sheet name="Лист2" sheetId="2" r:id="rId4"/>
    <sheet name="Лист3" sheetId="3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C17" i="5" l="1"/>
  <c r="N39" i="5"/>
  <c r="J39" i="5"/>
  <c r="C38" i="5"/>
  <c r="N38" i="5"/>
  <c r="J38" i="5"/>
  <c r="H38" i="5" s="1"/>
  <c r="N37" i="5"/>
  <c r="J37" i="5"/>
  <c r="Q38" i="5"/>
  <c r="P38" i="5" s="1"/>
  <c r="U38" i="5"/>
  <c r="Y38" i="5"/>
  <c r="L38" i="5"/>
  <c r="N36" i="5"/>
  <c r="J36" i="5"/>
  <c r="N35" i="5"/>
  <c r="J35" i="5"/>
  <c r="N34" i="5"/>
  <c r="L34" i="5" s="1"/>
  <c r="C34" i="5" s="1"/>
  <c r="J34" i="5"/>
  <c r="H34" i="5" s="1"/>
  <c r="N33" i="5"/>
  <c r="J33" i="5"/>
  <c r="Q34" i="5"/>
  <c r="P34" i="5" s="1"/>
  <c r="U34" i="5"/>
  <c r="Y34" i="5"/>
  <c r="N32" i="5"/>
  <c r="J32" i="5"/>
  <c r="N31" i="5"/>
  <c r="J31" i="5"/>
  <c r="N30" i="5"/>
  <c r="J30" i="5"/>
  <c r="P31" i="5"/>
  <c r="Q31" i="5"/>
  <c r="U31" i="5"/>
  <c r="Y31" i="5"/>
  <c r="L31" i="5"/>
  <c r="H31" i="5"/>
  <c r="C31" i="5" s="1"/>
  <c r="N29" i="5"/>
  <c r="J29" i="5"/>
  <c r="Q28" i="5"/>
  <c r="U28" i="5"/>
  <c r="Y28" i="5"/>
  <c r="N28" i="5"/>
  <c r="L28" i="5" s="1"/>
  <c r="J28" i="5"/>
  <c r="N27" i="5"/>
  <c r="J27" i="5"/>
  <c r="H28" i="5"/>
  <c r="N26" i="5"/>
  <c r="J26" i="5"/>
  <c r="Q24" i="5"/>
  <c r="P24" i="5" s="1"/>
  <c r="U24" i="5"/>
  <c r="Y24" i="5"/>
  <c r="Q25" i="5"/>
  <c r="U25" i="5"/>
  <c r="Y25" i="5"/>
  <c r="N25" i="5"/>
  <c r="L25" i="5" s="1"/>
  <c r="J25" i="5"/>
  <c r="H25" i="5" s="1"/>
  <c r="N24" i="5"/>
  <c r="L24" i="5" s="1"/>
  <c r="J24" i="5"/>
  <c r="H24" i="5" s="1"/>
  <c r="N23" i="5"/>
  <c r="J23" i="5"/>
  <c r="N22" i="5"/>
  <c r="J22" i="5"/>
  <c r="N21" i="5"/>
  <c r="L21" i="5" s="1"/>
  <c r="J21" i="5"/>
  <c r="H21" i="5" s="1"/>
  <c r="N20" i="5"/>
  <c r="J20" i="5"/>
  <c r="E22" i="5"/>
  <c r="E23" i="5"/>
  <c r="E26" i="5"/>
  <c r="E27" i="5"/>
  <c r="E29" i="5"/>
  <c r="E30" i="5"/>
  <c r="E32" i="5"/>
  <c r="E33" i="5"/>
  <c r="E35" i="5"/>
  <c r="E36" i="5"/>
  <c r="E37" i="5"/>
  <c r="E39" i="5"/>
  <c r="E20" i="5"/>
  <c r="M19" i="5"/>
  <c r="I19" i="5"/>
  <c r="E19" i="5"/>
  <c r="M18" i="5"/>
  <c r="I18" i="5"/>
  <c r="E18" i="5"/>
  <c r="C25" i="5" l="1"/>
  <c r="C24" i="5"/>
  <c r="P25" i="5"/>
  <c r="C28" i="5"/>
  <c r="P28" i="5"/>
  <c r="C21" i="5"/>
  <c r="Y39" i="5" l="1"/>
  <c r="U39" i="5"/>
  <c r="Q39" i="5"/>
  <c r="L39" i="5"/>
  <c r="H39" i="5"/>
  <c r="D39" i="5"/>
  <c r="Y37" i="5"/>
  <c r="U37" i="5"/>
  <c r="Q37" i="5"/>
  <c r="L37" i="5"/>
  <c r="H37" i="5"/>
  <c r="D37" i="5"/>
  <c r="Y36" i="5"/>
  <c r="U36" i="5"/>
  <c r="Q36" i="5"/>
  <c r="L36" i="5"/>
  <c r="H36" i="5"/>
  <c r="D36" i="5"/>
  <c r="U35" i="5"/>
  <c r="Q35" i="5"/>
  <c r="L35" i="5"/>
  <c r="H35" i="5"/>
  <c r="D35" i="5"/>
  <c r="Y33" i="5"/>
  <c r="U33" i="5"/>
  <c r="Q33" i="5"/>
  <c r="L33" i="5"/>
  <c r="H33" i="5"/>
  <c r="D33" i="5"/>
  <c r="U32" i="5"/>
  <c r="Q32" i="5"/>
  <c r="L32" i="5"/>
  <c r="H32" i="5"/>
  <c r="D32" i="5"/>
  <c r="Y30" i="5"/>
  <c r="U30" i="5"/>
  <c r="Q30" i="5"/>
  <c r="L30" i="5"/>
  <c r="H30" i="5"/>
  <c r="D30" i="5"/>
  <c r="Y29" i="5"/>
  <c r="U29" i="5"/>
  <c r="Q29" i="5"/>
  <c r="L29" i="5"/>
  <c r="D29" i="5"/>
  <c r="Y27" i="5"/>
  <c r="U27" i="5"/>
  <c r="Q27" i="5"/>
  <c r="L27" i="5"/>
  <c r="H27" i="5"/>
  <c r="D27" i="5"/>
  <c r="Y26" i="5"/>
  <c r="U26" i="5"/>
  <c r="Q26" i="5"/>
  <c r="L26" i="5"/>
  <c r="D26" i="5"/>
  <c r="Y23" i="5"/>
  <c r="U23" i="5"/>
  <c r="Q23" i="5"/>
  <c r="L23" i="5"/>
  <c r="H23" i="5"/>
  <c r="D23" i="5"/>
  <c r="U22" i="5"/>
  <c r="Q22" i="5"/>
  <c r="L22" i="5"/>
  <c r="J17" i="5"/>
  <c r="H22" i="5"/>
  <c r="D22" i="5"/>
  <c r="Y20" i="5"/>
  <c r="U20" i="5"/>
  <c r="Q20" i="5"/>
  <c r="L20" i="5"/>
  <c r="H20" i="5"/>
  <c r="D20" i="5"/>
  <c r="Y19" i="5"/>
  <c r="U19" i="5"/>
  <c r="Q19" i="5"/>
  <c r="L19" i="5"/>
  <c r="H19" i="5"/>
  <c r="D19" i="5"/>
  <c r="Z17" i="5"/>
  <c r="U18" i="5"/>
  <c r="Q18" i="5"/>
  <c r="N17" i="5"/>
  <c r="L18" i="5"/>
  <c r="H18" i="5"/>
  <c r="D18" i="5"/>
  <c r="AB17" i="5"/>
  <c r="AA17" i="5"/>
  <c r="X17" i="5"/>
  <c r="T17" i="5"/>
  <c r="S17" i="5"/>
  <c r="O17" i="5"/>
  <c r="K17" i="5"/>
  <c r="G17" i="5"/>
  <c r="F17" i="5"/>
  <c r="C32" i="5" l="1"/>
  <c r="C22" i="5"/>
  <c r="P36" i="5"/>
  <c r="C23" i="5"/>
  <c r="P29" i="5"/>
  <c r="P33" i="5"/>
  <c r="C36" i="5"/>
  <c r="P19" i="5"/>
  <c r="P30" i="5"/>
  <c r="P37" i="5"/>
  <c r="P20" i="5"/>
  <c r="P39" i="5"/>
  <c r="P23" i="5"/>
  <c r="P26" i="5"/>
  <c r="C18" i="5"/>
  <c r="C33" i="5"/>
  <c r="C35" i="5"/>
  <c r="C37" i="5"/>
  <c r="C20" i="5"/>
  <c r="Q17" i="5"/>
  <c r="L17" i="5"/>
  <c r="C19" i="5"/>
  <c r="D17" i="5"/>
  <c r="E17" i="5"/>
  <c r="M17" i="5"/>
  <c r="W17" i="5"/>
  <c r="V17" i="5"/>
  <c r="Y22" i="5"/>
  <c r="P22" i="5" s="1"/>
  <c r="H26" i="5"/>
  <c r="C26" i="5" s="1"/>
  <c r="C27" i="5"/>
  <c r="Y32" i="5"/>
  <c r="P32" i="5" s="1"/>
  <c r="U17" i="5"/>
  <c r="I17" i="5"/>
  <c r="P27" i="5"/>
  <c r="R17" i="5"/>
  <c r="Y18" i="5"/>
  <c r="P18" i="5" s="1"/>
  <c r="H29" i="5"/>
  <c r="C29" i="5" s="1"/>
  <c r="C30" i="5"/>
  <c r="Y35" i="5"/>
  <c r="P35" i="5" s="1"/>
  <c r="C39" i="5"/>
  <c r="F17" i="1"/>
  <c r="G17" i="1"/>
  <c r="K17" i="1"/>
  <c r="O17" i="1"/>
  <c r="S17" i="1"/>
  <c r="T17" i="1"/>
  <c r="X17" i="1"/>
  <c r="AB17" i="1"/>
  <c r="Y17" i="5" l="1"/>
  <c r="H17" i="5"/>
  <c r="P17" i="5"/>
  <c r="G17" i="4"/>
  <c r="K17" i="4"/>
  <c r="O17" i="4"/>
  <c r="P17" i="4"/>
  <c r="Q17" i="4"/>
  <c r="R17" i="4"/>
  <c r="T17" i="4"/>
  <c r="U17" i="4"/>
  <c r="V17" i="4"/>
  <c r="X17" i="4"/>
  <c r="Y17" i="4"/>
  <c r="Z17" i="4"/>
  <c r="M27" i="4"/>
  <c r="M26" i="4"/>
  <c r="M25" i="4"/>
  <c r="M24" i="4"/>
  <c r="M23" i="4"/>
  <c r="M22" i="4"/>
  <c r="M21" i="4"/>
  <c r="M20" i="4"/>
  <c r="M19" i="4"/>
  <c r="M18" i="4"/>
  <c r="M17" i="4" s="1"/>
  <c r="I27" i="4"/>
  <c r="I26" i="4"/>
  <c r="I25" i="4"/>
  <c r="I24" i="4"/>
  <c r="I23" i="4"/>
  <c r="I22" i="4"/>
  <c r="I21" i="4"/>
  <c r="I20" i="4"/>
  <c r="I17" i="4" s="1"/>
  <c r="I19" i="4"/>
  <c r="I18" i="4"/>
  <c r="E27" i="4"/>
  <c r="E26" i="4"/>
  <c r="E25" i="4"/>
  <c r="E24" i="4"/>
  <c r="E23" i="4"/>
  <c r="E22" i="4"/>
  <c r="E21" i="4"/>
  <c r="E20" i="4"/>
  <c r="E19" i="4"/>
  <c r="E18" i="4"/>
  <c r="E17" i="4" s="1"/>
  <c r="Y27" i="4" l="1"/>
  <c r="U27" i="4"/>
  <c r="Q27" i="4"/>
  <c r="L27" i="4"/>
  <c r="H27" i="4"/>
  <c r="D27" i="4"/>
  <c r="Y26" i="4"/>
  <c r="U26" i="4"/>
  <c r="Q26" i="4"/>
  <c r="L26" i="4"/>
  <c r="H26" i="4"/>
  <c r="D26" i="4"/>
  <c r="Y25" i="4"/>
  <c r="U25" i="4"/>
  <c r="Q25" i="4"/>
  <c r="P25" i="4" s="1"/>
  <c r="L25" i="4"/>
  <c r="H25" i="4"/>
  <c r="D25" i="4"/>
  <c r="Y24" i="4"/>
  <c r="U24" i="4"/>
  <c r="Q24" i="4"/>
  <c r="L24" i="4"/>
  <c r="H24" i="4"/>
  <c r="D24" i="4"/>
  <c r="Y23" i="4"/>
  <c r="U23" i="4"/>
  <c r="Q23" i="4"/>
  <c r="L23" i="4"/>
  <c r="H23" i="4"/>
  <c r="D23" i="4"/>
  <c r="Y22" i="4"/>
  <c r="U22" i="4"/>
  <c r="Q22" i="4"/>
  <c r="L22" i="4"/>
  <c r="H22" i="4"/>
  <c r="D22" i="4"/>
  <c r="Y21" i="4"/>
  <c r="U21" i="4"/>
  <c r="Q21" i="4"/>
  <c r="L21" i="4"/>
  <c r="H21" i="4"/>
  <c r="D21" i="4"/>
  <c r="Y20" i="4"/>
  <c r="U20" i="4"/>
  <c r="Q20" i="4"/>
  <c r="L20" i="4"/>
  <c r="H20" i="4"/>
  <c r="D20" i="4"/>
  <c r="Y19" i="4"/>
  <c r="U19" i="4"/>
  <c r="Q19" i="4"/>
  <c r="L19" i="4"/>
  <c r="H19" i="4"/>
  <c r="D19" i="4"/>
  <c r="Y18" i="4"/>
  <c r="U18" i="4"/>
  <c r="Q18" i="4"/>
  <c r="L18" i="4"/>
  <c r="H18" i="4"/>
  <c r="H17" i="4" s="1"/>
  <c r="D18" i="4"/>
  <c r="D17" i="4" s="1"/>
  <c r="L17" i="4" l="1"/>
  <c r="P27" i="4"/>
  <c r="P24" i="4"/>
  <c r="P18" i="4"/>
  <c r="P20" i="4"/>
  <c r="P22" i="4"/>
  <c r="P26" i="4"/>
  <c r="P19" i="4"/>
  <c r="P21" i="4"/>
  <c r="P23" i="4"/>
  <c r="C19" i="4"/>
  <c r="C25" i="4"/>
  <c r="C27" i="4"/>
  <c r="C18" i="4"/>
  <c r="C20" i="4"/>
  <c r="C22" i="4"/>
  <c r="C24" i="4"/>
  <c r="C26" i="4"/>
  <c r="C21" i="4"/>
  <c r="C23" i="4"/>
  <c r="AA57" i="1"/>
  <c r="AA55" i="1"/>
  <c r="AA53" i="1"/>
  <c r="AA52" i="1"/>
  <c r="AA49" i="1"/>
  <c r="AA48" i="1"/>
  <c r="AA47" i="1"/>
  <c r="AA46" i="1"/>
  <c r="AA45" i="1"/>
  <c r="AA44" i="1"/>
  <c r="AA43" i="1"/>
  <c r="AA42" i="1"/>
  <c r="AA40" i="1"/>
  <c r="AA35" i="1"/>
  <c r="AA33" i="1"/>
  <c r="AA32" i="1"/>
  <c r="AA30" i="1"/>
  <c r="AA29" i="1"/>
  <c r="AA28" i="1"/>
  <c r="AA27" i="1"/>
  <c r="AA26" i="1"/>
  <c r="AA25" i="1"/>
  <c r="AA24" i="1"/>
  <c r="AA23" i="1"/>
  <c r="AA21" i="1"/>
  <c r="AA20" i="1"/>
  <c r="AA19" i="1"/>
  <c r="AA18" i="1"/>
  <c r="AA17" i="1" s="1"/>
  <c r="Z58" i="1"/>
  <c r="Y58" i="1" s="1"/>
  <c r="Z57" i="1"/>
  <c r="Z56" i="1"/>
  <c r="Y56" i="1" s="1"/>
  <c r="Z55" i="1"/>
  <c r="Z54" i="1"/>
  <c r="Y54" i="1" s="1"/>
  <c r="Z53" i="1"/>
  <c r="Z52" i="1"/>
  <c r="Z51" i="1"/>
  <c r="Y51" i="1" s="1"/>
  <c r="Z50" i="1"/>
  <c r="Y50" i="1" s="1"/>
  <c r="Z49" i="1"/>
  <c r="Z48" i="1"/>
  <c r="Y48" i="1" s="1"/>
  <c r="Z47" i="1"/>
  <c r="Z46" i="1"/>
  <c r="Z45" i="1"/>
  <c r="Z44" i="1"/>
  <c r="Z43" i="1"/>
  <c r="Z42" i="1"/>
  <c r="Z41" i="1"/>
  <c r="Z40" i="1"/>
  <c r="Z39" i="1"/>
  <c r="Y39" i="1" s="1"/>
  <c r="Z38" i="1"/>
  <c r="Y38" i="1" s="1"/>
  <c r="Z37" i="1"/>
  <c r="Y37" i="1" s="1"/>
  <c r="Z36" i="1"/>
  <c r="Y36" i="1" s="1"/>
  <c r="Z35" i="1"/>
  <c r="Z34" i="1"/>
  <c r="Y34" i="1" s="1"/>
  <c r="Z33" i="1"/>
  <c r="Z32" i="1"/>
  <c r="Z31" i="1"/>
  <c r="Y31" i="1" s="1"/>
  <c r="Z30" i="1"/>
  <c r="Y30" i="1" s="1"/>
  <c r="Z29" i="1"/>
  <c r="Y29" i="1" s="1"/>
  <c r="Z28" i="1"/>
  <c r="Y28" i="1" s="1"/>
  <c r="Z27" i="1"/>
  <c r="Y27" i="1" s="1"/>
  <c r="Z26" i="1"/>
  <c r="Y26" i="1" s="1"/>
  <c r="Z25" i="1"/>
  <c r="Z24" i="1"/>
  <c r="Y24" i="1" s="1"/>
  <c r="Z23" i="1"/>
  <c r="Z22" i="1"/>
  <c r="Y22" i="1" s="1"/>
  <c r="Z21" i="1"/>
  <c r="Z20" i="1"/>
  <c r="Y20" i="1" s="1"/>
  <c r="Z19" i="1"/>
  <c r="Z18" i="1"/>
  <c r="W57" i="1"/>
  <c r="W55" i="1"/>
  <c r="W53" i="1"/>
  <c r="W52" i="1"/>
  <c r="W49" i="1"/>
  <c r="W48" i="1"/>
  <c r="W47" i="1"/>
  <c r="W46" i="1"/>
  <c r="W45" i="1"/>
  <c r="W44" i="1"/>
  <c r="W43" i="1"/>
  <c r="W42" i="1"/>
  <c r="W40" i="1"/>
  <c r="W35" i="1"/>
  <c r="W33" i="1"/>
  <c r="W32" i="1"/>
  <c r="W30" i="1"/>
  <c r="W29" i="1"/>
  <c r="W28" i="1"/>
  <c r="W27" i="1"/>
  <c r="W26" i="1"/>
  <c r="W25" i="1"/>
  <c r="W24" i="1"/>
  <c r="W23" i="1"/>
  <c r="W21" i="1"/>
  <c r="W20" i="1"/>
  <c r="W19" i="1"/>
  <c r="W18" i="1"/>
  <c r="V58" i="1"/>
  <c r="U58" i="1" s="1"/>
  <c r="V57" i="1"/>
  <c r="V56" i="1"/>
  <c r="U56" i="1" s="1"/>
  <c r="V55" i="1"/>
  <c r="V54" i="1"/>
  <c r="U54" i="1" s="1"/>
  <c r="V53" i="1"/>
  <c r="V52" i="1"/>
  <c r="V51" i="1"/>
  <c r="U51" i="1" s="1"/>
  <c r="V50" i="1"/>
  <c r="U50" i="1" s="1"/>
  <c r="V49" i="1"/>
  <c r="V48" i="1"/>
  <c r="V47" i="1"/>
  <c r="V46" i="1"/>
  <c r="V45" i="1"/>
  <c r="U45" i="1" s="1"/>
  <c r="V44" i="1"/>
  <c r="V43" i="1"/>
  <c r="V42" i="1"/>
  <c r="V41" i="1"/>
  <c r="U41" i="1" s="1"/>
  <c r="V40" i="1"/>
  <c r="V39" i="1"/>
  <c r="U39" i="1" s="1"/>
  <c r="V38" i="1"/>
  <c r="U38" i="1" s="1"/>
  <c r="V37" i="1"/>
  <c r="U37" i="1" s="1"/>
  <c r="V36" i="1"/>
  <c r="U36" i="1" s="1"/>
  <c r="V35" i="1"/>
  <c r="V34" i="1"/>
  <c r="U34" i="1" s="1"/>
  <c r="V33" i="1"/>
  <c r="V32" i="1"/>
  <c r="V31" i="1"/>
  <c r="U31" i="1" s="1"/>
  <c r="V30" i="1"/>
  <c r="V29" i="1"/>
  <c r="U29" i="1" s="1"/>
  <c r="V28" i="1"/>
  <c r="U28" i="1" s="1"/>
  <c r="V27" i="1"/>
  <c r="U27" i="1" s="1"/>
  <c r="V26" i="1"/>
  <c r="V25" i="1"/>
  <c r="U25" i="1" s="1"/>
  <c r="V24" i="1"/>
  <c r="U24" i="1" s="1"/>
  <c r="V23" i="1"/>
  <c r="U23" i="1" s="1"/>
  <c r="V22" i="1"/>
  <c r="U22" i="1" s="1"/>
  <c r="V21" i="1"/>
  <c r="V20" i="1"/>
  <c r="V19" i="1"/>
  <c r="V18" i="1"/>
  <c r="R58" i="1"/>
  <c r="Q58" i="1" s="1"/>
  <c r="R57" i="1"/>
  <c r="Q57" i="1" s="1"/>
  <c r="R56" i="1"/>
  <c r="Q56" i="1" s="1"/>
  <c r="R55" i="1"/>
  <c r="Q55" i="1" s="1"/>
  <c r="R54" i="1"/>
  <c r="Q54" i="1" s="1"/>
  <c r="R53" i="1"/>
  <c r="Q53" i="1" s="1"/>
  <c r="R52" i="1"/>
  <c r="Q52" i="1" s="1"/>
  <c r="R51" i="1"/>
  <c r="Q51" i="1" s="1"/>
  <c r="R50" i="1"/>
  <c r="Q50" i="1" s="1"/>
  <c r="R49" i="1"/>
  <c r="Q49" i="1" s="1"/>
  <c r="R48" i="1"/>
  <c r="Q48" i="1" s="1"/>
  <c r="R47" i="1"/>
  <c r="Q47" i="1" s="1"/>
  <c r="R46" i="1"/>
  <c r="Q46" i="1" s="1"/>
  <c r="R45" i="1"/>
  <c r="Q45" i="1" s="1"/>
  <c r="R44" i="1"/>
  <c r="Q44" i="1" s="1"/>
  <c r="R43" i="1"/>
  <c r="Q43" i="1" s="1"/>
  <c r="R42" i="1"/>
  <c r="Q42" i="1" s="1"/>
  <c r="R41" i="1"/>
  <c r="Q41" i="1" s="1"/>
  <c r="R40" i="1"/>
  <c r="Q40" i="1" s="1"/>
  <c r="R39" i="1"/>
  <c r="Q39" i="1" s="1"/>
  <c r="R38" i="1"/>
  <c r="Q38" i="1" s="1"/>
  <c r="R37" i="1"/>
  <c r="Q37" i="1" s="1"/>
  <c r="R36" i="1"/>
  <c r="Q36" i="1" s="1"/>
  <c r="R35" i="1"/>
  <c r="Q35" i="1" s="1"/>
  <c r="R34" i="1"/>
  <c r="Q34" i="1" s="1"/>
  <c r="R33" i="1"/>
  <c r="Q33" i="1" s="1"/>
  <c r="R32" i="1"/>
  <c r="Q32" i="1" s="1"/>
  <c r="R31" i="1"/>
  <c r="Q31" i="1" s="1"/>
  <c r="R30" i="1"/>
  <c r="Q30" i="1" s="1"/>
  <c r="R29" i="1"/>
  <c r="Q29" i="1" s="1"/>
  <c r="R28" i="1"/>
  <c r="Q28" i="1" s="1"/>
  <c r="R27" i="1"/>
  <c r="Q27" i="1" s="1"/>
  <c r="R26" i="1"/>
  <c r="Q26" i="1" s="1"/>
  <c r="R25" i="1"/>
  <c r="Q25" i="1" s="1"/>
  <c r="R24" i="1"/>
  <c r="Q24" i="1" s="1"/>
  <c r="R23" i="1"/>
  <c r="Q23" i="1" s="1"/>
  <c r="R22" i="1"/>
  <c r="Q22" i="1" s="1"/>
  <c r="R21" i="1"/>
  <c r="Q21" i="1" s="1"/>
  <c r="R20" i="1"/>
  <c r="Q20" i="1" s="1"/>
  <c r="R19" i="1"/>
  <c r="Q19" i="1" s="1"/>
  <c r="R18" i="1"/>
  <c r="Y25" i="1"/>
  <c r="Y41" i="1"/>
  <c r="U26" i="1"/>
  <c r="N57" i="1"/>
  <c r="N55" i="1"/>
  <c r="N53" i="1"/>
  <c r="N52" i="1"/>
  <c r="N49" i="1"/>
  <c r="N48" i="1"/>
  <c r="N47" i="1"/>
  <c r="N46" i="1"/>
  <c r="N45" i="1"/>
  <c r="N44" i="1"/>
  <c r="N43" i="1"/>
  <c r="N42" i="1"/>
  <c r="N40" i="1"/>
  <c r="N35" i="1"/>
  <c r="N33" i="1"/>
  <c r="N32" i="1"/>
  <c r="N30" i="1"/>
  <c r="N29" i="1"/>
  <c r="N28" i="1"/>
  <c r="N27" i="1"/>
  <c r="N26" i="1"/>
  <c r="N25" i="1"/>
  <c r="N24" i="1"/>
  <c r="N23" i="1"/>
  <c r="N21" i="1"/>
  <c r="N20" i="1"/>
  <c r="N19" i="1"/>
  <c r="N18" i="1"/>
  <c r="M58" i="1"/>
  <c r="L58" i="1" s="1"/>
  <c r="M57" i="1"/>
  <c r="M56" i="1"/>
  <c r="L56" i="1" s="1"/>
  <c r="M55" i="1"/>
  <c r="M54" i="1"/>
  <c r="L54" i="1" s="1"/>
  <c r="M53" i="1"/>
  <c r="M52" i="1"/>
  <c r="M51" i="1"/>
  <c r="L51" i="1" s="1"/>
  <c r="M50" i="1"/>
  <c r="L50" i="1" s="1"/>
  <c r="M49" i="1"/>
  <c r="M48" i="1"/>
  <c r="M47" i="1"/>
  <c r="M46" i="1"/>
  <c r="M45" i="1"/>
  <c r="M44" i="1"/>
  <c r="M43" i="1"/>
  <c r="M42" i="1"/>
  <c r="M41" i="1"/>
  <c r="L41" i="1" s="1"/>
  <c r="M40" i="1"/>
  <c r="M39" i="1"/>
  <c r="L39" i="1" s="1"/>
  <c r="M38" i="1"/>
  <c r="L38" i="1" s="1"/>
  <c r="M37" i="1"/>
  <c r="L37" i="1" s="1"/>
  <c r="M36" i="1"/>
  <c r="M35" i="1"/>
  <c r="M34" i="1"/>
  <c r="L34" i="1" s="1"/>
  <c r="M33" i="1"/>
  <c r="M32" i="1"/>
  <c r="M31" i="1"/>
  <c r="L31" i="1" s="1"/>
  <c r="M30" i="1"/>
  <c r="M29" i="1"/>
  <c r="M28" i="1"/>
  <c r="L28" i="1" s="1"/>
  <c r="M27" i="1"/>
  <c r="L27" i="1" s="1"/>
  <c r="M26" i="1"/>
  <c r="L26" i="1" s="1"/>
  <c r="M25" i="1"/>
  <c r="L25" i="1" s="1"/>
  <c r="M24" i="1"/>
  <c r="L24" i="1" s="1"/>
  <c r="M23" i="1"/>
  <c r="L23" i="1" s="1"/>
  <c r="M22" i="1"/>
  <c r="L22" i="1" s="1"/>
  <c r="M21" i="1"/>
  <c r="M20" i="1"/>
  <c r="M19" i="1"/>
  <c r="M18" i="1"/>
  <c r="M17" i="1" s="1"/>
  <c r="J57" i="1"/>
  <c r="J55" i="1"/>
  <c r="J53" i="1"/>
  <c r="J52" i="1"/>
  <c r="J49" i="1"/>
  <c r="J46" i="1"/>
  <c r="J48" i="1"/>
  <c r="J47" i="1"/>
  <c r="J45" i="1"/>
  <c r="J44" i="1"/>
  <c r="J43" i="1"/>
  <c r="J42" i="1"/>
  <c r="J40" i="1"/>
  <c r="J35" i="1"/>
  <c r="J33" i="1"/>
  <c r="J32" i="1"/>
  <c r="J30" i="1"/>
  <c r="J29" i="1"/>
  <c r="J28" i="1"/>
  <c r="J27" i="1"/>
  <c r="J26" i="1"/>
  <c r="J25" i="1"/>
  <c r="J24" i="1"/>
  <c r="J23" i="1"/>
  <c r="J21" i="1"/>
  <c r="J20" i="1"/>
  <c r="J19" i="1"/>
  <c r="J18" i="1"/>
  <c r="J17" i="1" s="1"/>
  <c r="I58" i="1"/>
  <c r="H58" i="1" s="1"/>
  <c r="I57" i="1"/>
  <c r="I56" i="1"/>
  <c r="H56" i="1" s="1"/>
  <c r="I55" i="1"/>
  <c r="I54" i="1"/>
  <c r="H54" i="1" s="1"/>
  <c r="I53" i="1"/>
  <c r="I52" i="1"/>
  <c r="I51" i="1"/>
  <c r="H51" i="1" s="1"/>
  <c r="I50" i="1"/>
  <c r="H50" i="1" s="1"/>
  <c r="I49" i="1"/>
  <c r="I48" i="1"/>
  <c r="H48" i="1" s="1"/>
  <c r="I47" i="1"/>
  <c r="H47" i="1" s="1"/>
  <c r="I46" i="1"/>
  <c r="I45" i="1"/>
  <c r="I44" i="1"/>
  <c r="I43" i="1"/>
  <c r="I42" i="1"/>
  <c r="I41" i="1"/>
  <c r="H41" i="1" s="1"/>
  <c r="I40" i="1"/>
  <c r="I39" i="1"/>
  <c r="H39" i="1" s="1"/>
  <c r="I38" i="1"/>
  <c r="H38" i="1" s="1"/>
  <c r="I37" i="1"/>
  <c r="H37" i="1" s="1"/>
  <c r="I36" i="1"/>
  <c r="H36" i="1" s="1"/>
  <c r="I35" i="1"/>
  <c r="I34" i="1"/>
  <c r="H34" i="1" s="1"/>
  <c r="I33" i="1"/>
  <c r="I32" i="1"/>
  <c r="I31" i="1"/>
  <c r="H31" i="1" s="1"/>
  <c r="I30" i="1"/>
  <c r="I29" i="1"/>
  <c r="H29" i="1" s="1"/>
  <c r="I28" i="1"/>
  <c r="I27" i="1"/>
  <c r="I26" i="1"/>
  <c r="H26" i="1" s="1"/>
  <c r="I25" i="1"/>
  <c r="I24" i="1"/>
  <c r="H24" i="1" s="1"/>
  <c r="I23" i="1"/>
  <c r="I22" i="1"/>
  <c r="H22" i="1" s="1"/>
  <c r="I21" i="1"/>
  <c r="I20" i="1"/>
  <c r="I19" i="1"/>
  <c r="I18" i="1"/>
  <c r="L36" i="1"/>
  <c r="E58" i="1"/>
  <c r="D58" i="1" s="1"/>
  <c r="E57" i="1"/>
  <c r="D57" i="1" s="1"/>
  <c r="E56" i="1"/>
  <c r="D56" i="1" s="1"/>
  <c r="E55" i="1"/>
  <c r="D55" i="1" s="1"/>
  <c r="E54" i="1"/>
  <c r="D54" i="1" s="1"/>
  <c r="E53" i="1"/>
  <c r="D53" i="1" s="1"/>
  <c r="E52" i="1"/>
  <c r="D52" i="1" s="1"/>
  <c r="E51" i="1"/>
  <c r="D51" i="1" s="1"/>
  <c r="E50" i="1"/>
  <c r="D50" i="1" s="1"/>
  <c r="E49" i="1"/>
  <c r="D49" i="1" s="1"/>
  <c r="E48" i="1"/>
  <c r="D48" i="1" s="1"/>
  <c r="E47" i="1"/>
  <c r="D47" i="1" s="1"/>
  <c r="E46" i="1"/>
  <c r="D46" i="1" s="1"/>
  <c r="E45" i="1"/>
  <c r="D45" i="1" s="1"/>
  <c r="E44" i="1"/>
  <c r="D44" i="1" s="1"/>
  <c r="E43" i="1"/>
  <c r="D43" i="1" s="1"/>
  <c r="E42" i="1"/>
  <c r="D42" i="1" s="1"/>
  <c r="E41" i="1"/>
  <c r="D41" i="1" s="1"/>
  <c r="E40" i="1"/>
  <c r="D40" i="1" s="1"/>
  <c r="E39" i="1"/>
  <c r="D39" i="1" s="1"/>
  <c r="E38" i="1"/>
  <c r="D38" i="1" s="1"/>
  <c r="E37" i="1"/>
  <c r="D37" i="1" s="1"/>
  <c r="E36" i="1"/>
  <c r="D36" i="1" s="1"/>
  <c r="E35" i="1"/>
  <c r="D35" i="1" s="1"/>
  <c r="E34" i="1"/>
  <c r="D34" i="1" s="1"/>
  <c r="E33" i="1"/>
  <c r="D33" i="1" s="1"/>
  <c r="E32" i="1"/>
  <c r="D32" i="1" s="1"/>
  <c r="E31" i="1"/>
  <c r="D31" i="1" s="1"/>
  <c r="E30" i="1"/>
  <c r="D30" i="1" s="1"/>
  <c r="E29" i="1"/>
  <c r="D29" i="1" s="1"/>
  <c r="E28" i="1"/>
  <c r="D28" i="1" s="1"/>
  <c r="E27" i="1"/>
  <c r="D27" i="1" s="1"/>
  <c r="E26" i="1"/>
  <c r="D26" i="1" s="1"/>
  <c r="E25" i="1"/>
  <c r="D25" i="1" s="1"/>
  <c r="E24" i="1"/>
  <c r="D24" i="1" s="1"/>
  <c r="E23" i="1"/>
  <c r="D23" i="1" s="1"/>
  <c r="E22" i="1"/>
  <c r="D22" i="1" s="1"/>
  <c r="E21" i="1"/>
  <c r="D21" i="1" s="1"/>
  <c r="E20" i="1"/>
  <c r="D20" i="1" s="1"/>
  <c r="E19" i="1"/>
  <c r="D19" i="1" s="1"/>
  <c r="E18" i="1"/>
  <c r="D18" i="1" l="1"/>
  <c r="D17" i="1" s="1"/>
  <c r="E17" i="1"/>
  <c r="N17" i="1"/>
  <c r="Q18" i="1"/>
  <c r="Q17" i="1" s="1"/>
  <c r="R17" i="1"/>
  <c r="V17" i="1"/>
  <c r="C17" i="4"/>
  <c r="I17" i="1"/>
  <c r="W17" i="1"/>
  <c r="Z17" i="1"/>
  <c r="Y18" i="1"/>
  <c r="Y21" i="1"/>
  <c r="Y33" i="1"/>
  <c r="U55" i="1"/>
  <c r="U18" i="1"/>
  <c r="U46" i="1"/>
  <c r="Y49" i="1"/>
  <c r="Y57" i="1"/>
  <c r="H20" i="1"/>
  <c r="H44" i="1"/>
  <c r="H33" i="1"/>
  <c r="H53" i="1"/>
  <c r="L19" i="1"/>
  <c r="L35" i="1"/>
  <c r="L32" i="1"/>
  <c r="L52" i="1"/>
  <c r="U20" i="1"/>
  <c r="P20" i="1" s="1"/>
  <c r="U44" i="1"/>
  <c r="U48" i="1"/>
  <c r="U33" i="1"/>
  <c r="P33" i="1" s="1"/>
  <c r="U53" i="1"/>
  <c r="Y43" i="1"/>
  <c r="Y55" i="1"/>
  <c r="Y52" i="1"/>
  <c r="Y23" i="1"/>
  <c r="P23" i="1" s="1"/>
  <c r="H45" i="1"/>
  <c r="H46" i="1"/>
  <c r="L44" i="1"/>
  <c r="U49" i="1"/>
  <c r="Y53" i="1"/>
  <c r="P53" i="1" s="1"/>
  <c r="U32" i="1"/>
  <c r="L48" i="1"/>
  <c r="C48" i="1" s="1"/>
  <c r="H19" i="1"/>
  <c r="H42" i="1"/>
  <c r="L45" i="1"/>
  <c r="L49" i="1"/>
  <c r="U42" i="1"/>
  <c r="U19" i="1"/>
  <c r="U35" i="1"/>
  <c r="U43" i="1"/>
  <c r="U47" i="1"/>
  <c r="Y42" i="1"/>
  <c r="Y46" i="1"/>
  <c r="Y40" i="1"/>
  <c r="H52" i="1"/>
  <c r="L18" i="1"/>
  <c r="L46" i="1"/>
  <c r="C46" i="1" s="1"/>
  <c r="L20" i="1"/>
  <c r="L40" i="1"/>
  <c r="L33" i="1"/>
  <c r="U21" i="1"/>
  <c r="P34" i="1"/>
  <c r="H32" i="1"/>
  <c r="L42" i="1"/>
  <c r="H18" i="1"/>
  <c r="P56" i="1"/>
  <c r="P36" i="1"/>
  <c r="H25" i="1"/>
  <c r="C25" i="1" s="1"/>
  <c r="L47" i="1"/>
  <c r="C47" i="1" s="1"/>
  <c r="H30" i="1"/>
  <c r="H40" i="1"/>
  <c r="C40" i="1" s="1"/>
  <c r="L55" i="1"/>
  <c r="P38" i="1"/>
  <c r="Y19" i="1"/>
  <c r="C19" i="1"/>
  <c r="L43" i="1"/>
  <c r="H35" i="1"/>
  <c r="H55" i="1"/>
  <c r="H27" i="1"/>
  <c r="C27" i="1" s="1"/>
  <c r="C58" i="1"/>
  <c r="L21" i="1"/>
  <c r="L30" i="1"/>
  <c r="L57" i="1"/>
  <c r="P51" i="1"/>
  <c r="U30" i="1"/>
  <c r="P30" i="1" s="1"/>
  <c r="U57" i="1"/>
  <c r="P57" i="1" s="1"/>
  <c r="Y45" i="1"/>
  <c r="P45" i="1" s="1"/>
  <c r="Y35" i="1"/>
  <c r="Y44" i="1"/>
  <c r="Y47" i="1"/>
  <c r="Y32" i="1"/>
  <c r="P48" i="1"/>
  <c r="U52" i="1"/>
  <c r="U40" i="1"/>
  <c r="P26" i="1"/>
  <c r="P25" i="1"/>
  <c r="P58" i="1"/>
  <c r="P54" i="1"/>
  <c r="P50" i="1"/>
  <c r="P41" i="1"/>
  <c r="P39" i="1"/>
  <c r="P37" i="1"/>
  <c r="P31" i="1"/>
  <c r="P29" i="1"/>
  <c r="P28" i="1"/>
  <c r="P27" i="1"/>
  <c r="P24" i="1"/>
  <c r="P22" i="1"/>
  <c r="L53" i="1"/>
  <c r="L29" i="1"/>
  <c r="C29" i="1" s="1"/>
  <c r="C51" i="1"/>
  <c r="C39" i="1"/>
  <c r="C26" i="1"/>
  <c r="C24" i="1"/>
  <c r="H57" i="1"/>
  <c r="C56" i="1"/>
  <c r="C54" i="1"/>
  <c r="C50" i="1"/>
  <c r="H49" i="1"/>
  <c r="H43" i="1"/>
  <c r="C41" i="1"/>
  <c r="C38" i="1"/>
  <c r="C37" i="1"/>
  <c r="C36" i="1"/>
  <c r="C34" i="1"/>
  <c r="C31" i="1"/>
  <c r="H28" i="1"/>
  <c r="C28" i="1" s="1"/>
  <c r="H23" i="1"/>
  <c r="C23" i="1" s="1"/>
  <c r="C22" i="1"/>
  <c r="H21" i="1"/>
  <c r="L17" i="1" l="1"/>
  <c r="C44" i="1"/>
  <c r="C52" i="1"/>
  <c r="P18" i="1"/>
  <c r="U17" i="1"/>
  <c r="Y17" i="1"/>
  <c r="C53" i="1"/>
  <c r="P52" i="1"/>
  <c r="H17" i="1"/>
  <c r="P44" i="1"/>
  <c r="C35" i="1"/>
  <c r="P21" i="1"/>
  <c r="P46" i="1"/>
  <c r="P55" i="1"/>
  <c r="C45" i="1"/>
  <c r="C20" i="1"/>
  <c r="C33" i="1"/>
  <c r="P49" i="1"/>
  <c r="P35" i="1"/>
  <c r="C32" i="1"/>
  <c r="P42" i="1"/>
  <c r="P32" i="1"/>
  <c r="C42" i="1"/>
  <c r="P19" i="1"/>
  <c r="P43" i="1"/>
  <c r="C43" i="1"/>
  <c r="P40" i="1"/>
  <c r="C18" i="1"/>
  <c r="C49" i="1"/>
  <c r="P47" i="1"/>
  <c r="C30" i="1"/>
  <c r="C55" i="1"/>
  <c r="C21" i="1"/>
  <c r="C57" i="1"/>
  <c r="C17" i="1" l="1"/>
  <c r="P17" i="1"/>
</calcChain>
</file>

<file path=xl/sharedStrings.xml><?xml version="1.0" encoding="utf-8"?>
<sst xmlns="http://schemas.openxmlformats.org/spreadsheetml/2006/main" count="185" uniqueCount="88">
  <si>
    <t>№ п/п</t>
  </si>
  <si>
    <t>Наименование муниципального образования</t>
  </si>
  <si>
    <t>всего</t>
  </si>
  <si>
    <t>федеральный бюджет</t>
  </si>
  <si>
    <t>из них</t>
  </si>
  <si>
    <t>в том числе за счет:</t>
  </si>
  <si>
    <t>областной бюджет</t>
  </si>
  <si>
    <t>местный бюджет</t>
  </si>
  <si>
    <t>предусмотрено соглашением</t>
  </si>
  <si>
    <t>Объем средств (тыс. рублей)</t>
  </si>
  <si>
    <t>израсходовано</t>
  </si>
  <si>
    <r>
      <t>Таблица 13</t>
    </r>
    <r>
      <rPr>
        <vertAlign val="superscript"/>
        <sz val="11"/>
        <color theme="1"/>
        <rFont val="Calibri"/>
        <family val="2"/>
        <charset val="204"/>
        <scheme val="minor"/>
      </rPr>
      <t>1</t>
    </r>
  </si>
  <si>
    <t>Дополнительная информация</t>
  </si>
  <si>
    <t>по состоянию на 30 июня 2019 года</t>
  </si>
  <si>
    <t>Абдулинский г/о</t>
  </si>
  <si>
    <t>Адамовский район</t>
  </si>
  <si>
    <t>Акбулакский район</t>
  </si>
  <si>
    <t>Александровский район</t>
  </si>
  <si>
    <t>Асекеевский район</t>
  </si>
  <si>
    <t>Беляевский район</t>
  </si>
  <si>
    <t>Бугурусланский район</t>
  </si>
  <si>
    <t>Бузулукский район</t>
  </si>
  <si>
    <t>г. Бугуруслан</t>
  </si>
  <si>
    <t>г. Бузулук</t>
  </si>
  <si>
    <t>г. Медногорск</t>
  </si>
  <si>
    <t>г. Новотроицк</t>
  </si>
  <si>
    <t>г. Оренбург</t>
  </si>
  <si>
    <t>г. Орск</t>
  </si>
  <si>
    <t>Гайский г/о</t>
  </si>
  <si>
    <t>Грачёвский район</t>
  </si>
  <si>
    <t>Домбаровский район</t>
  </si>
  <si>
    <t>Илекский район</t>
  </si>
  <si>
    <t>Кваркенский район</t>
  </si>
  <si>
    <t>Красногвардейский район</t>
  </si>
  <si>
    <t>Кувандыкский г/о</t>
  </si>
  <si>
    <t>Курманаевский район</t>
  </si>
  <si>
    <t>Матвеевский район</t>
  </si>
  <si>
    <t>Новоорский район</t>
  </si>
  <si>
    <t>Новосергиевский район</t>
  </si>
  <si>
    <t>Октябрьский район</t>
  </si>
  <si>
    <t>Оренбургский район</t>
  </si>
  <si>
    <t>Первомайский район</t>
  </si>
  <si>
    <t>Переволоцкий район</t>
  </si>
  <si>
    <t>Пономарёвский район</t>
  </si>
  <si>
    <t>Сакмарский район</t>
  </si>
  <si>
    <t>Саракташский район</t>
  </si>
  <si>
    <t>Светлинский район</t>
  </si>
  <si>
    <t>Северный район</t>
  </si>
  <si>
    <t>Соль-Илецкий  г/о</t>
  </si>
  <si>
    <t>Сорочинский г/о</t>
  </si>
  <si>
    <t>Ташлинский район</t>
  </si>
  <si>
    <t>Тоцкий район</t>
  </si>
  <si>
    <t>Тюльганский район</t>
  </si>
  <si>
    <t>Шарлыкский район</t>
  </si>
  <si>
    <t>Ясненский г/о</t>
  </si>
  <si>
    <r>
      <t>мероприятие 1</t>
    </r>
    <r>
      <rPr>
        <vertAlign val="superscript"/>
        <sz val="10"/>
        <color theme="1"/>
        <rFont val="Times New Roman"/>
        <family val="1"/>
        <charset val="204"/>
      </rPr>
      <t>*</t>
    </r>
  </si>
  <si>
    <r>
      <t>мероприятие 2</t>
    </r>
    <r>
      <rPr>
        <vertAlign val="superscript"/>
        <sz val="10"/>
        <color theme="1"/>
        <rFont val="Times New Roman"/>
        <family val="1"/>
        <charset val="204"/>
      </rPr>
      <t>**</t>
    </r>
  </si>
  <si>
    <r>
      <t>*</t>
    </r>
    <r>
      <rPr>
        <sz val="11"/>
        <color theme="1"/>
        <rFont val="Times New Roman"/>
        <family val="1"/>
        <charset val="204"/>
      </rPr>
      <t>) Мероприятие по обеспечению жильем молодых семей</t>
    </r>
  </si>
  <si>
    <r>
      <t>**</t>
    </r>
    <r>
      <rPr>
        <sz val="11"/>
        <color theme="1"/>
        <rFont val="Times New Roman"/>
        <family val="1"/>
        <charset val="204"/>
      </rPr>
      <t>) Мероприятие по предоставлению социальных выплат молодым семьям на приобретение (строительство) жилья для отдельных категорий молодых семей</t>
    </r>
  </si>
  <si>
    <r>
      <t xml:space="preserve"> к отчету об оценке достижения органами местного самоуправления муниципальных образований Оренбургской области целевых показателей результативности использования межбюджетных субсидий                                        (контрольных событий) </t>
    </r>
    <r>
      <rPr>
        <u/>
        <sz val="11"/>
        <color theme="1"/>
        <rFont val="Times New Roman"/>
        <family val="1"/>
        <charset val="204"/>
      </rPr>
      <t>на обеспечение жильем молодых семей</t>
    </r>
  </si>
  <si>
    <t xml:space="preserve">                                                                                                                              (целевое назначение субсидии)</t>
  </si>
  <si>
    <t>Гайский городской округ</t>
  </si>
  <si>
    <t>Архангеловский сельсовет Оренбургского района</t>
  </si>
  <si>
    <t>Кваркенский сельсовет Кваркенского района</t>
  </si>
  <si>
    <t>Красноярский поссовет Кваркенского района</t>
  </si>
  <si>
    <t>Переволоцкий поссовет Переволоцкого района</t>
  </si>
  <si>
    <t>Родничнодольский сельсовет Переволоцкого района</t>
  </si>
  <si>
    <t>Кировский сельсовет Кваркенского района</t>
  </si>
  <si>
    <t>Подпрограмма 6 "Переселение граждан из аварийного жилищного фонда Оренбургской области"</t>
  </si>
  <si>
    <t>Всего</t>
  </si>
  <si>
    <r>
      <t xml:space="preserve"> к отчету об оценке достижения органами местного самоуправления муниципальных образований Оренбургской области целевых показателей результативности использования межбюджетных субсидий                                        (контрольных событий) </t>
    </r>
    <r>
      <rPr>
        <u/>
        <sz val="11"/>
        <color theme="1"/>
        <rFont val="Times New Roman"/>
        <family val="1"/>
        <charset val="204"/>
      </rPr>
      <t>на  софинансирование капитальных вложений в объекты муниципальной собственности для обеспечения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с привлечением финансовой поддержки за счет средств Фонда содействия реформированию жилищно-коммунального хозяйства</t>
    </r>
  </si>
  <si>
    <t>мероприятие 1</t>
  </si>
  <si>
    <r>
      <t>федеральный бюджет</t>
    </r>
    <r>
      <rPr>
        <vertAlign val="superscript"/>
        <sz val="10"/>
        <color theme="1"/>
        <rFont val="Times New Roman"/>
        <family val="1"/>
        <charset val="204"/>
      </rPr>
      <t>*</t>
    </r>
    <r>
      <rPr>
        <sz val="10"/>
        <color theme="1"/>
        <rFont val="Times New Roman"/>
        <family val="1"/>
        <charset val="204"/>
      </rPr>
      <t>)</t>
    </r>
  </si>
  <si>
    <r>
      <t>*</t>
    </r>
    <r>
      <rPr>
        <sz val="11"/>
        <color theme="1"/>
        <rFont val="Times New Roman"/>
        <family val="1"/>
        <charset val="204"/>
      </rPr>
      <t>) Средства федерального бюджета (средства государственной корпорации - Фонда содействия реформированию ЖКХ)</t>
    </r>
  </si>
  <si>
    <t>Подпрограмма 7 "Обеспечение жильем молодых семей в Оренбургской области"</t>
  </si>
  <si>
    <r>
      <t xml:space="preserve"> к отчету об оценке достижения органами местного самоуправления муниципальных образований Оренбургской области целевых показателей результативности использования межбюджетных субсидий                                        (контрольных событий) </t>
    </r>
    <r>
      <rPr>
        <u/>
        <sz val="11"/>
        <color theme="1"/>
        <rFont val="Times New Roman"/>
        <family val="1"/>
        <charset val="204"/>
      </rPr>
      <t>на софинансирование капитальных вложений в объекты муниципальной собственности в 2019 году</t>
    </r>
  </si>
  <si>
    <t>Подпрограмма 7 "Комплексное освоение и развитие территорий в целях жилищного строительства"</t>
  </si>
  <si>
    <t>Ленинский сельсовет Оренбургского района</t>
  </si>
  <si>
    <t>Грачевский сельсовет Грачевского района</t>
  </si>
  <si>
    <t>Октябрьский сельсовет Октябрьского района</t>
  </si>
  <si>
    <t>Соль-Илецкий городской округ</t>
  </si>
  <si>
    <t>Шарлыкский сельсовет Шарлыкского района</t>
  </si>
  <si>
    <t>Новоорский поссовет Новоорского района</t>
  </si>
  <si>
    <t>Пугачевский сельсовет Оренбургского района</t>
  </si>
  <si>
    <t>Экспериментальный сельсовет Оренбургского района</t>
  </si>
  <si>
    <t>Илекский сельсовет Илекского района</t>
  </si>
  <si>
    <r>
      <t>*</t>
    </r>
    <r>
      <rPr>
        <sz val="11"/>
        <color theme="1"/>
        <rFont val="Times New Roman"/>
        <family val="1"/>
        <charset val="204"/>
      </rPr>
      <t>) Субсидии на мероприятия по стимулированию программ развития жилищного строительства субъектов Российской Федерации (мероприятие по реализации проектов жилищного строительства: "Застройка микрорайона "Дубки" ; "Застройка территории п. Ленина Оренбургского района"</t>
    </r>
  </si>
  <si>
    <r>
      <t>**</t>
    </r>
    <r>
      <rPr>
        <sz val="11"/>
        <color theme="1"/>
        <rFont val="Times New Roman"/>
        <family val="1"/>
        <charset val="204"/>
      </rPr>
      <t>) Субсидии на софинансирование капитальных вложений в объекты муниципальной собственности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</si>
</sst>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vertAlign val="superscript"/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/>
    <xf numFmtId="4" fontId="5" fillId="0" borderId="1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top"/>
    </xf>
    <xf numFmtId="4" fontId="5" fillId="3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top"/>
    </xf>
    <xf numFmtId="165" fontId="2" fillId="0" borderId="2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65" fontId="6" fillId="0" borderId="2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4" fontId="5" fillId="2" borderId="2" xfId="0" applyNumberFormat="1" applyFont="1" applyFill="1" applyBorder="1" applyAlignment="1">
      <alignment horizontal="center" vertical="top"/>
    </xf>
    <xf numFmtId="4" fontId="5" fillId="2" borderId="4" xfId="0" applyNumberFormat="1" applyFont="1" applyFill="1" applyBorder="1" applyAlignment="1">
      <alignment horizontal="center" vertical="top"/>
    </xf>
    <xf numFmtId="4" fontId="5" fillId="2" borderId="3" xfId="0" applyNumberFormat="1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0" xfId="0" applyFont="1" applyAlignment="1">
      <alignment horizontal="left" vertical="top" wrapText="1"/>
    </xf>
    <xf numFmtId="165" fontId="2" fillId="0" borderId="2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0;&#1072;&#1073;&#1083;&#1080;&#1094;&#1099;%20%2012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ФСр КОРТ"/>
      <sheetName val="Отчет ФСр молод"/>
      <sheetName val="Отчет МСУ молод"/>
      <sheetName val="Отчет КОРТ"/>
      <sheetName val="Отчет МСУ переселение"/>
      <sheetName val="Лист1"/>
    </sheetNames>
    <sheetDataSet>
      <sheetData sheetId="0"/>
      <sheetData sheetId="1"/>
      <sheetData sheetId="2">
        <row r="20">
          <cell r="G20">
            <v>2280.0252967443394</v>
          </cell>
          <cell r="H20">
            <v>3762.8747032556603</v>
          </cell>
          <cell r="I20">
            <v>2385</v>
          </cell>
          <cell r="O20">
            <v>1140.0261599999999</v>
          </cell>
          <cell r="P20">
            <v>1881.4596899999999</v>
          </cell>
          <cell r="Q20">
            <v>1192.51415</v>
          </cell>
        </row>
        <row r="21">
          <cell r="G21">
            <v>1385.2052610398143</v>
          </cell>
          <cell r="H21">
            <v>2286.0947389601861</v>
          </cell>
          <cell r="I21">
            <v>1661.4</v>
          </cell>
          <cell r="O21">
            <v>0</v>
          </cell>
          <cell r="P21">
            <v>0</v>
          </cell>
          <cell r="Q21">
            <v>0</v>
          </cell>
        </row>
        <row r="22">
          <cell r="G22">
            <v>2441.0974308488521</v>
          </cell>
          <cell r="H22">
            <v>4028.7025691511481</v>
          </cell>
          <cell r="I22">
            <v>1887.6</v>
          </cell>
          <cell r="O22">
            <v>1689.9916699999999</v>
          </cell>
          <cell r="P22">
            <v>2789.1036300000005</v>
          </cell>
          <cell r="Q22">
            <v>1306.8046999999999</v>
          </cell>
        </row>
        <row r="23">
          <cell r="G23">
            <v>886.48156261080362</v>
          </cell>
          <cell r="H23">
            <v>1463.0184373891964</v>
          </cell>
          <cell r="I23">
            <v>685.4</v>
          </cell>
          <cell r="O23">
            <v>633.20450000000005</v>
          </cell>
          <cell r="P23">
            <v>1045.0208399999999</v>
          </cell>
          <cell r="Q23">
            <v>489.57465999999999</v>
          </cell>
        </row>
        <row r="24">
          <cell r="G24">
            <v>563.09218303484295</v>
          </cell>
          <cell r="H24">
            <v>929.30781696515714</v>
          </cell>
          <cell r="I24">
            <v>675.4</v>
          </cell>
          <cell r="O24">
            <v>281.54609000000005</v>
          </cell>
          <cell r="P24">
            <v>464.65391</v>
          </cell>
          <cell r="Q24">
            <v>337.7</v>
          </cell>
        </row>
        <row r="25">
          <cell r="G25">
            <v>1724.2905899686623</v>
          </cell>
          <cell r="H25">
            <v>2845.709410031337</v>
          </cell>
          <cell r="I25">
            <v>1933.3</v>
          </cell>
          <cell r="O25">
            <v>1034.5796600000001</v>
          </cell>
          <cell r="P25">
            <v>1707.4343999999999</v>
          </cell>
          <cell r="Q25">
            <v>1159.98594</v>
          </cell>
        </row>
        <row r="26">
          <cell r="G26">
            <v>2304.8520627880894</v>
          </cell>
          <cell r="H26">
            <v>3803.8479372119104</v>
          </cell>
          <cell r="I26">
            <v>1782.1</v>
          </cell>
          <cell r="O26">
            <v>1019.46505</v>
          </cell>
          <cell r="P26">
            <v>1682.4897200000003</v>
          </cell>
          <cell r="Q26">
            <v>788.24522999999988</v>
          </cell>
        </row>
        <row r="27">
          <cell r="G27">
            <v>1055.6280552766575</v>
          </cell>
          <cell r="H27">
            <v>1742.1719447233427</v>
          </cell>
          <cell r="I27">
            <v>1104.2</v>
          </cell>
          <cell r="O27">
            <v>586.47612000000004</v>
          </cell>
          <cell r="P27">
            <v>967.89985000000001</v>
          </cell>
          <cell r="Q27">
            <v>613.42403000000002</v>
          </cell>
        </row>
        <row r="28">
          <cell r="G28">
            <v>1152.1430515379229</v>
          </cell>
          <cell r="H28">
            <v>1901.456948462077</v>
          </cell>
          <cell r="I28">
            <v>1783.4</v>
          </cell>
          <cell r="O28">
            <v>506.94770999999997</v>
          </cell>
          <cell r="P28">
            <v>836.64892000000009</v>
          </cell>
          <cell r="Q28">
            <v>784.70336999999995</v>
          </cell>
        </row>
        <row r="29">
          <cell r="G29">
            <v>1463.6472771567692</v>
          </cell>
          <cell r="H29">
            <v>2415.5527228432306</v>
          </cell>
          <cell r="I29">
            <v>2407.5</v>
          </cell>
          <cell r="O29">
            <v>908.47314000000006</v>
          </cell>
          <cell r="P29">
            <v>1499.3125499999999</v>
          </cell>
          <cell r="Q29">
            <v>1494.31431</v>
          </cell>
        </row>
        <row r="30">
          <cell r="G30">
            <v>304.93909295682124</v>
          </cell>
          <cell r="H30">
            <v>503.2609070431788</v>
          </cell>
          <cell r="I30">
            <v>275.7</v>
          </cell>
          <cell r="O30">
            <v>304.93909000000002</v>
          </cell>
          <cell r="P30">
            <v>503.26090999999997</v>
          </cell>
          <cell r="Q30">
            <v>275.7</v>
          </cell>
        </row>
        <row r="31">
          <cell r="G31">
            <v>1295.3685893830223</v>
          </cell>
          <cell r="H31">
            <v>2137.8314106169773</v>
          </cell>
          <cell r="I31">
            <v>1769.4</v>
          </cell>
          <cell r="O31">
            <v>1079.4738</v>
          </cell>
          <cell r="P31">
            <v>1781.5262</v>
          </cell>
          <cell r="Q31">
            <v>1474.5</v>
          </cell>
        </row>
        <row r="32">
          <cell r="G32">
            <v>1463.6095465092865</v>
          </cell>
          <cell r="H32">
            <v>2415.4904534907137</v>
          </cell>
          <cell r="I32">
            <v>2407.6</v>
          </cell>
          <cell r="O32">
            <v>0</v>
          </cell>
          <cell r="P32">
            <v>0</v>
          </cell>
          <cell r="Q32">
            <v>0</v>
          </cell>
        </row>
        <row r="33">
          <cell r="G33">
            <v>7140.6382280818216</v>
          </cell>
          <cell r="H33">
            <v>11784.661771918174</v>
          </cell>
          <cell r="I33">
            <v>9754.4</v>
          </cell>
          <cell r="O33">
            <v>5294.7469299999975</v>
          </cell>
          <cell r="P33">
            <v>8738.2665899999993</v>
          </cell>
          <cell r="Q33">
            <v>7232.8864800000038</v>
          </cell>
        </row>
        <row r="34">
          <cell r="G34">
            <v>1124.9392547027501</v>
          </cell>
          <cell r="H34">
            <v>1856.5607452972499</v>
          </cell>
          <cell r="I34">
            <v>1440.9</v>
          </cell>
          <cell r="O34">
            <v>843.70444000000009</v>
          </cell>
          <cell r="P34">
            <v>1392.42056</v>
          </cell>
          <cell r="Q34">
            <v>1080.675</v>
          </cell>
        </row>
        <row r="35">
          <cell r="G35">
            <v>2944.1601537383963</v>
          </cell>
          <cell r="H35">
            <v>4858.9398462616045</v>
          </cell>
          <cell r="I35">
            <v>2281.3000000000002</v>
          </cell>
          <cell r="O35">
            <v>2368.4889500000004</v>
          </cell>
          <cell r="P35">
            <v>3908.8719900000001</v>
          </cell>
          <cell r="Q35">
            <v>1835.2377699999997</v>
          </cell>
        </row>
        <row r="36">
          <cell r="G36">
            <v>793.73963109782824</v>
          </cell>
          <cell r="H36">
            <v>1309.9603689021715</v>
          </cell>
          <cell r="I36">
            <v>717.8</v>
          </cell>
          <cell r="O36">
            <v>316.71178999999995</v>
          </cell>
          <cell r="P36">
            <v>522.69015000000002</v>
          </cell>
          <cell r="Q36">
            <v>286.38640000000004</v>
          </cell>
        </row>
        <row r="37">
          <cell r="G37">
            <v>2622.430922651683</v>
          </cell>
          <cell r="H37">
            <v>4327.9690773483162</v>
          </cell>
          <cell r="I37">
            <v>2371.1</v>
          </cell>
          <cell r="O37">
            <v>0</v>
          </cell>
          <cell r="P37">
            <v>0</v>
          </cell>
          <cell r="Q37">
            <v>0</v>
          </cell>
        </row>
        <row r="38">
          <cell r="G38">
            <v>410.54717526146646</v>
          </cell>
          <cell r="H38">
            <v>677.55282473853345</v>
          </cell>
          <cell r="I38">
            <v>429.4</v>
          </cell>
          <cell r="O38">
            <v>410.54717999999997</v>
          </cell>
          <cell r="P38">
            <v>677.55282</v>
          </cell>
          <cell r="Q38">
            <v>429.4</v>
          </cell>
        </row>
        <row r="39">
          <cell r="G39">
            <v>2683.3659183365712</v>
          </cell>
          <cell r="H39">
            <v>4428.5340816634289</v>
          </cell>
          <cell r="I39">
            <v>2426.4</v>
          </cell>
          <cell r="O39">
            <v>2439.4286380193812</v>
          </cell>
          <cell r="P39">
            <v>4025.9485567312549</v>
          </cell>
          <cell r="Q39">
            <v>2205.8228052493637</v>
          </cell>
        </row>
        <row r="40">
          <cell r="G40">
            <v>3180.5049295713002</v>
          </cell>
          <cell r="H40">
            <v>5248.9950704287003</v>
          </cell>
          <cell r="I40">
            <v>3326.5</v>
          </cell>
          <cell r="O40">
            <v>2133.6424200000001</v>
          </cell>
          <cell r="P40">
            <v>3521.2894799999999</v>
          </cell>
          <cell r="Q40">
            <v>2231.5681</v>
          </cell>
        </row>
        <row r="41">
          <cell r="G41">
            <v>316.59786302903825</v>
          </cell>
          <cell r="H41">
            <v>522.50213697096183</v>
          </cell>
          <cell r="I41">
            <v>244.8</v>
          </cell>
          <cell r="O41">
            <v>0</v>
          </cell>
          <cell r="P41">
            <v>0</v>
          </cell>
          <cell r="Q41">
            <v>0</v>
          </cell>
        </row>
        <row r="42">
          <cell r="G42">
            <v>396.85095022517271</v>
          </cell>
          <cell r="H42">
            <v>654.94904977482724</v>
          </cell>
          <cell r="I42">
            <v>780</v>
          </cell>
          <cell r="O42">
            <v>244.19276000000002</v>
          </cell>
          <cell r="P42">
            <v>403.00723999999997</v>
          </cell>
          <cell r="Q42">
            <v>480</v>
          </cell>
        </row>
        <row r="43">
          <cell r="G43">
            <v>2966.7608115806552</v>
          </cell>
          <cell r="H43">
            <v>4896.2391884193448</v>
          </cell>
          <cell r="I43">
            <v>2889.2</v>
          </cell>
          <cell r="O43">
            <v>1339.8461700000003</v>
          </cell>
          <cell r="P43">
            <v>2211.2356400000003</v>
          </cell>
          <cell r="Q43">
            <v>1304.8181900000002</v>
          </cell>
        </row>
        <row r="44">
          <cell r="G44">
            <v>1016.6900270743015</v>
          </cell>
          <cell r="H44">
            <v>1677.9099729256984</v>
          </cell>
          <cell r="I44">
            <v>947.3</v>
          </cell>
          <cell r="O44">
            <v>1016.6900400000001</v>
          </cell>
          <cell r="P44">
            <v>1677.90996</v>
          </cell>
          <cell r="Q44">
            <v>947.3</v>
          </cell>
        </row>
        <row r="45">
          <cell r="G45">
            <v>598.74764490618622</v>
          </cell>
          <cell r="H45">
            <v>988.15235509381387</v>
          </cell>
          <cell r="I45">
            <v>541.4</v>
          </cell>
          <cell r="O45">
            <v>598.74763999999993</v>
          </cell>
          <cell r="P45">
            <v>988.15236000000016</v>
          </cell>
          <cell r="Q45">
            <v>541.4</v>
          </cell>
        </row>
        <row r="46">
          <cell r="G46">
            <v>6026.6785917965972</v>
          </cell>
          <cell r="H46">
            <v>9946.2214082034006</v>
          </cell>
          <cell r="I46">
            <v>8767.5</v>
          </cell>
          <cell r="O46">
            <v>3277.7565099999993</v>
          </cell>
          <cell r="P46">
            <v>5409.4957600000007</v>
          </cell>
          <cell r="Q46">
            <v>4770.3043500000013</v>
          </cell>
        </row>
        <row r="47">
          <cell r="G47">
            <v>1351.3608702476504</v>
          </cell>
          <cell r="H47">
            <v>2230.2391297523495</v>
          </cell>
          <cell r="I47">
            <v>1044.5999999999999</v>
          </cell>
          <cell r="O47">
            <v>307.12481000000002</v>
          </cell>
          <cell r="P47">
            <v>506.86815000000001</v>
          </cell>
          <cell r="Q47">
            <v>237.40703999999999</v>
          </cell>
        </row>
        <row r="48">
          <cell r="G48">
            <v>1707.5381824862538</v>
          </cell>
          <cell r="H48">
            <v>2818.0618175137465</v>
          </cell>
          <cell r="I48">
            <v>1544.2</v>
          </cell>
          <cell r="O48">
            <v>1219.6781699999999</v>
          </cell>
          <cell r="P48">
            <v>2012.91454</v>
          </cell>
          <cell r="Q48">
            <v>1103.00729</v>
          </cell>
        </row>
        <row r="49">
          <cell r="G49">
            <v>3376.7420271298784</v>
          </cell>
          <cell r="H49">
            <v>5572.8579728701225</v>
          </cell>
          <cell r="I49">
            <v>1815.8</v>
          </cell>
          <cell r="O49">
            <v>2424.7872400000001</v>
          </cell>
          <cell r="P49">
            <v>4001.7847900000002</v>
          </cell>
          <cell r="Q49">
            <v>1303.9279699999997</v>
          </cell>
        </row>
        <row r="50">
          <cell r="G50">
            <v>1231.6037951369165</v>
          </cell>
          <cell r="H50">
            <v>2032.5962048630834</v>
          </cell>
          <cell r="I50">
            <v>1288.2</v>
          </cell>
          <cell r="O50">
            <v>0</v>
          </cell>
          <cell r="P50">
            <v>0</v>
          </cell>
          <cell r="Q50">
            <v>0</v>
          </cell>
        </row>
        <row r="51">
          <cell r="G51">
            <v>2500.4477393394582</v>
          </cell>
          <cell r="H51">
            <v>4126.6522606605413</v>
          </cell>
          <cell r="I51">
            <v>2260.9</v>
          </cell>
          <cell r="O51">
            <v>1827.3692999999998</v>
          </cell>
          <cell r="P51">
            <v>3015.82692</v>
          </cell>
          <cell r="Q51">
            <v>1652.30378</v>
          </cell>
        </row>
        <row r="52">
          <cell r="G52">
            <v>103.30651280818815</v>
          </cell>
          <cell r="H52">
            <v>170.49348719181188</v>
          </cell>
          <cell r="I52">
            <v>159.80000000000001</v>
          </cell>
          <cell r="O52">
            <v>0</v>
          </cell>
          <cell r="P52">
            <v>0</v>
          </cell>
          <cell r="Q52">
            <v>0</v>
          </cell>
        </row>
        <row r="53">
          <cell r="G53">
            <v>381.04180892983641</v>
          </cell>
          <cell r="H53">
            <v>628.85819107016357</v>
          </cell>
          <cell r="I53">
            <v>344.5</v>
          </cell>
          <cell r="O53">
            <v>0</v>
          </cell>
          <cell r="P53">
            <v>0</v>
          </cell>
          <cell r="Q53">
            <v>0</v>
          </cell>
        </row>
        <row r="54">
          <cell r="G54">
            <v>900.97013124423847</v>
          </cell>
          <cell r="H54">
            <v>1486.9298687557616</v>
          </cell>
          <cell r="I54">
            <v>1080.5999999999999</v>
          </cell>
          <cell r="O54">
            <v>281.55153999999999</v>
          </cell>
          <cell r="P54">
            <v>464.66290999999995</v>
          </cell>
          <cell r="Q54">
            <v>337.68554999999998</v>
          </cell>
        </row>
        <row r="55">
          <cell r="G55">
            <v>957.03787340383212</v>
          </cell>
          <cell r="H55">
            <v>1579.4621265961678</v>
          </cell>
          <cell r="I55">
            <v>932</v>
          </cell>
          <cell r="O55">
            <v>358.89391999999998</v>
          </cell>
          <cell r="P55">
            <v>592.30607999999995</v>
          </cell>
          <cell r="Q55">
            <v>349.5</v>
          </cell>
        </row>
        <row r="56">
          <cell r="G56">
            <v>2406.2343125746497</v>
          </cell>
          <cell r="H56">
            <v>3971.1656874253499</v>
          </cell>
          <cell r="I56">
            <v>1860.2</v>
          </cell>
          <cell r="O56">
            <v>1203.11716</v>
          </cell>
          <cell r="P56">
            <v>1985.5828399999998</v>
          </cell>
          <cell r="Q56">
            <v>930.1</v>
          </cell>
        </row>
        <row r="57">
          <cell r="G57">
            <v>2325.7171108461348</v>
          </cell>
          <cell r="H57">
            <v>3838.2828891538652</v>
          </cell>
          <cell r="I57">
            <v>2102.6</v>
          </cell>
          <cell r="O57">
            <v>1030.6503600000001</v>
          </cell>
          <cell r="P57">
            <v>1700.9496300000001</v>
          </cell>
          <cell r="Q57">
            <v>931.85235999999998</v>
          </cell>
        </row>
        <row r="58">
          <cell r="G58">
            <v>943.34164836753826</v>
          </cell>
          <cell r="H58">
            <v>1556.8583516324616</v>
          </cell>
          <cell r="I58">
            <v>1131.3</v>
          </cell>
          <cell r="O58">
            <v>349.38580000000007</v>
          </cell>
          <cell r="P58">
            <v>576.61419999999998</v>
          </cell>
          <cell r="Q58">
            <v>419</v>
          </cell>
        </row>
        <row r="59">
          <cell r="G59">
            <v>3318.2595235313788</v>
          </cell>
          <cell r="H59">
            <v>5476.340476468622</v>
          </cell>
          <cell r="I59">
            <v>2160.6999999999998</v>
          </cell>
          <cell r="O59">
            <v>1539.1695599999998</v>
          </cell>
          <cell r="P59">
            <v>2540.1921399999997</v>
          </cell>
          <cell r="Q59">
            <v>1002.22528</v>
          </cell>
        </row>
        <row r="60">
          <cell r="G60">
            <v>1097.7731885150599</v>
          </cell>
          <cell r="H60">
            <v>1811.7268114849401</v>
          </cell>
          <cell r="I60">
            <v>992.5</v>
          </cell>
          <cell r="O60">
            <v>914.82035999999994</v>
          </cell>
          <cell r="P60">
            <v>1509.78783</v>
          </cell>
          <cell r="Q60">
            <v>827.09181000000001</v>
          </cell>
        </row>
        <row r="62">
          <cell r="H62">
            <v>3117.6</v>
          </cell>
          <cell r="I62">
            <v>1006.1</v>
          </cell>
          <cell r="P62">
            <v>1925.7</v>
          </cell>
          <cell r="Q62">
            <v>621.4</v>
          </cell>
        </row>
        <row r="63">
          <cell r="H63">
            <v>411.2</v>
          </cell>
          <cell r="I63">
            <v>151.30000000000001</v>
          </cell>
          <cell r="P63">
            <v>0</v>
          </cell>
          <cell r="Q63">
            <v>0</v>
          </cell>
        </row>
        <row r="64">
          <cell r="H64">
            <v>1677.9</v>
          </cell>
          <cell r="I64">
            <v>403.8</v>
          </cell>
          <cell r="P64">
            <v>592.20000000000005</v>
          </cell>
          <cell r="Q64">
            <v>142.5</v>
          </cell>
        </row>
        <row r="65">
          <cell r="H65">
            <v>1322.5</v>
          </cell>
          <cell r="I65">
            <v>318.3</v>
          </cell>
          <cell r="P65">
            <v>0</v>
          </cell>
          <cell r="Q65">
            <v>0</v>
          </cell>
        </row>
        <row r="66">
          <cell r="H66">
            <v>3299.4</v>
          </cell>
          <cell r="I66">
            <v>1138.4000000000001</v>
          </cell>
          <cell r="P66">
            <v>2869.6</v>
          </cell>
          <cell r="Q66">
            <v>990.1</v>
          </cell>
        </row>
        <row r="67">
          <cell r="H67">
            <v>396.7</v>
          </cell>
          <cell r="I67">
            <v>95.5</v>
          </cell>
          <cell r="P67">
            <v>396.7</v>
          </cell>
          <cell r="Q67">
            <v>95.5</v>
          </cell>
        </row>
        <row r="68">
          <cell r="H68">
            <v>2269.6</v>
          </cell>
          <cell r="I68">
            <v>732.7</v>
          </cell>
          <cell r="P68">
            <v>1145.8</v>
          </cell>
        </row>
        <row r="69">
          <cell r="H69">
            <v>9070.1</v>
          </cell>
          <cell r="I69">
            <v>4249.2</v>
          </cell>
          <cell r="P69">
            <v>702.6</v>
          </cell>
          <cell r="Q69">
            <v>329.2</v>
          </cell>
        </row>
        <row r="70">
          <cell r="H70">
            <v>1020.2</v>
          </cell>
          <cell r="I70">
            <v>505.8</v>
          </cell>
          <cell r="P70">
            <v>1020.2</v>
          </cell>
          <cell r="Q70">
            <v>505.8</v>
          </cell>
        </row>
        <row r="71">
          <cell r="H71">
            <v>549.20000000000005</v>
          </cell>
          <cell r="I71">
            <v>154</v>
          </cell>
          <cell r="Q71">
            <v>0</v>
          </cell>
        </row>
        <row r="72">
          <cell r="H72">
            <v>529.5</v>
          </cell>
          <cell r="I72">
            <v>220.5</v>
          </cell>
          <cell r="P72">
            <v>529.5</v>
          </cell>
          <cell r="Q72">
            <v>220.5</v>
          </cell>
        </row>
        <row r="73">
          <cell r="H73">
            <v>9990.9</v>
          </cell>
          <cell r="I73">
            <v>4953.8999999999996</v>
          </cell>
          <cell r="P73">
            <v>0</v>
          </cell>
          <cell r="Q73">
            <v>0</v>
          </cell>
        </row>
        <row r="74">
          <cell r="H74">
            <v>1832.3</v>
          </cell>
          <cell r="I74">
            <v>717.9</v>
          </cell>
          <cell r="P74">
            <v>687.1</v>
          </cell>
          <cell r="Q74">
            <v>269.2</v>
          </cell>
        </row>
        <row r="75">
          <cell r="H75">
            <v>755.7</v>
          </cell>
          <cell r="I75">
            <v>181.9</v>
          </cell>
          <cell r="P75">
            <v>755.7</v>
          </cell>
          <cell r="Q75">
            <v>181.9</v>
          </cell>
        </row>
        <row r="76">
          <cell r="H76">
            <v>2074.6</v>
          </cell>
          <cell r="I76">
            <v>581.79999999999995</v>
          </cell>
          <cell r="P76">
            <v>0</v>
          </cell>
          <cell r="Q76">
            <v>0</v>
          </cell>
        </row>
        <row r="77">
          <cell r="H77">
            <v>288.39999999999998</v>
          </cell>
          <cell r="I77">
            <v>168.7</v>
          </cell>
          <cell r="P77">
            <v>0</v>
          </cell>
          <cell r="Q77">
            <v>0</v>
          </cell>
        </row>
        <row r="78">
          <cell r="H78">
            <v>509.3</v>
          </cell>
          <cell r="I78">
            <v>147</v>
          </cell>
          <cell r="P78">
            <v>509.3</v>
          </cell>
          <cell r="Q78">
            <v>147</v>
          </cell>
        </row>
        <row r="79">
          <cell r="H79">
            <v>468.4</v>
          </cell>
          <cell r="I79">
            <v>195</v>
          </cell>
          <cell r="P79">
            <v>0</v>
          </cell>
          <cell r="Q79">
            <v>0</v>
          </cell>
        </row>
        <row r="80">
          <cell r="H80">
            <v>2676.5</v>
          </cell>
          <cell r="I80">
            <v>1183.0999999999999</v>
          </cell>
          <cell r="P80">
            <v>2007.4</v>
          </cell>
          <cell r="Q80">
            <v>887.3</v>
          </cell>
        </row>
        <row r="81">
          <cell r="H81">
            <v>1680.7</v>
          </cell>
          <cell r="I81">
            <v>404.5</v>
          </cell>
          <cell r="P81">
            <v>549.79999999999995</v>
          </cell>
          <cell r="Q81">
            <v>132.30000000000001</v>
          </cell>
        </row>
        <row r="82">
          <cell r="H82">
            <v>1025</v>
          </cell>
          <cell r="I82">
            <v>287.5</v>
          </cell>
          <cell r="P82">
            <v>439.3</v>
          </cell>
          <cell r="Q82">
            <v>123.2</v>
          </cell>
        </row>
        <row r="83">
          <cell r="H83">
            <v>1404.5</v>
          </cell>
          <cell r="I83">
            <v>236.3</v>
          </cell>
          <cell r="P83">
            <v>0</v>
          </cell>
          <cell r="Q83">
            <v>0</v>
          </cell>
        </row>
        <row r="84">
          <cell r="H84">
            <v>5065.7</v>
          </cell>
          <cell r="I84">
            <v>1635</v>
          </cell>
          <cell r="P84">
            <v>945.1</v>
          </cell>
          <cell r="Q84">
            <v>305</v>
          </cell>
        </row>
        <row r="85">
          <cell r="H85">
            <v>1464.6</v>
          </cell>
          <cell r="I85">
            <v>410.6</v>
          </cell>
          <cell r="P85">
            <v>732.3</v>
          </cell>
          <cell r="Q85">
            <v>205.3</v>
          </cell>
        </row>
        <row r="86">
          <cell r="H86">
            <v>2829.6</v>
          </cell>
          <cell r="I86">
            <v>1041.0999999999999</v>
          </cell>
          <cell r="P86">
            <v>685.4</v>
          </cell>
          <cell r="Q86">
            <v>252.2</v>
          </cell>
        </row>
        <row r="87">
          <cell r="H87">
            <v>1482.2</v>
          </cell>
          <cell r="I87">
            <v>446.4</v>
          </cell>
          <cell r="P87">
            <v>720.6</v>
          </cell>
          <cell r="Q87">
            <v>217</v>
          </cell>
        </row>
        <row r="88">
          <cell r="H88">
            <v>273.2</v>
          </cell>
          <cell r="I88">
            <v>82.3</v>
          </cell>
          <cell r="P88">
            <v>273.2</v>
          </cell>
          <cell r="Q88">
            <v>82.3</v>
          </cell>
        </row>
        <row r="89">
          <cell r="H89">
            <v>3311.5</v>
          </cell>
          <cell r="I89">
            <v>673.2</v>
          </cell>
          <cell r="P89">
            <v>1947.9</v>
          </cell>
          <cell r="Q89">
            <v>396</v>
          </cell>
        </row>
      </sheetData>
      <sheetData sheetId="3">
        <row r="19">
          <cell r="G19">
            <v>158011.20000000001</v>
          </cell>
          <cell r="H19">
            <v>52670.400000000001</v>
          </cell>
          <cell r="I19">
            <v>4299.62</v>
          </cell>
        </row>
        <row r="20">
          <cell r="G20">
            <v>41482.800000000003</v>
          </cell>
          <cell r="H20">
            <v>13827.6</v>
          </cell>
          <cell r="I20">
            <v>558.82000000000005</v>
          </cell>
        </row>
        <row r="23">
          <cell r="G23">
            <v>0</v>
          </cell>
          <cell r="H23">
            <v>8853.7999999999993</v>
          </cell>
          <cell r="I23">
            <v>273.88</v>
          </cell>
        </row>
        <row r="24">
          <cell r="H24">
            <v>2592.3000000000002</v>
          </cell>
          <cell r="I24">
            <v>80.19</v>
          </cell>
        </row>
        <row r="25">
          <cell r="H25">
            <v>14951.7</v>
          </cell>
          <cell r="I25">
            <v>824.39</v>
          </cell>
        </row>
        <row r="26">
          <cell r="H26">
            <v>13104</v>
          </cell>
          <cell r="I26">
            <v>405.4</v>
          </cell>
        </row>
        <row r="27">
          <cell r="H27">
            <v>15530</v>
          </cell>
          <cell r="I27">
            <v>481.2</v>
          </cell>
        </row>
        <row r="28">
          <cell r="H28">
            <v>14122</v>
          </cell>
          <cell r="I28">
            <v>437.2</v>
          </cell>
        </row>
        <row r="29">
          <cell r="H29">
            <v>74340</v>
          </cell>
          <cell r="I29">
            <v>2299.1799999999998</v>
          </cell>
        </row>
        <row r="30">
          <cell r="H30">
            <v>1431.1</v>
          </cell>
          <cell r="I30">
            <v>75.400000000000006</v>
          </cell>
        </row>
        <row r="31">
          <cell r="H31">
            <v>2860.3</v>
          </cell>
          <cell r="I31">
            <v>150.6</v>
          </cell>
        </row>
        <row r="32">
          <cell r="H32">
            <v>1342</v>
          </cell>
          <cell r="I32">
            <v>41.51</v>
          </cell>
        </row>
        <row r="33">
          <cell r="H33">
            <v>4034.4</v>
          </cell>
          <cell r="I33">
            <v>124.78</v>
          </cell>
        </row>
        <row r="34">
          <cell r="H34">
            <v>6338.7</v>
          </cell>
          <cell r="I34">
            <v>196.04</v>
          </cell>
        </row>
        <row r="35">
          <cell r="H35">
            <v>756.5</v>
          </cell>
          <cell r="I35">
            <v>23.4</v>
          </cell>
        </row>
        <row r="36">
          <cell r="H36">
            <v>2834.4</v>
          </cell>
          <cell r="I36">
            <v>87.66</v>
          </cell>
        </row>
        <row r="37">
          <cell r="H37">
            <v>4328.8</v>
          </cell>
          <cell r="I37">
            <v>133.88</v>
          </cell>
        </row>
        <row r="38">
          <cell r="H38">
            <v>5187.5</v>
          </cell>
          <cell r="I38">
            <v>273</v>
          </cell>
        </row>
        <row r="39">
          <cell r="H39">
            <v>2301</v>
          </cell>
          <cell r="I39">
            <v>72.069999999999993</v>
          </cell>
        </row>
        <row r="40">
          <cell r="H40">
            <v>1930.1</v>
          </cell>
          <cell r="I40">
            <v>101.6</v>
          </cell>
        </row>
        <row r="41">
          <cell r="H41">
            <v>5593.2</v>
          </cell>
          <cell r="I41">
            <v>294.39999999999998</v>
          </cell>
        </row>
        <row r="42">
          <cell r="H42">
            <v>9120.4</v>
          </cell>
          <cell r="I42">
            <v>480.02</v>
          </cell>
        </row>
      </sheetData>
      <sheetData sheetId="4">
        <row r="19">
          <cell r="G19">
            <v>44684.55</v>
          </cell>
          <cell r="H19">
            <v>1843.24</v>
          </cell>
          <cell r="I19">
            <v>18.62</v>
          </cell>
        </row>
        <row r="20">
          <cell r="G20">
            <v>12406.11</v>
          </cell>
          <cell r="H20">
            <v>584.64</v>
          </cell>
          <cell r="I20">
            <v>5.91</v>
          </cell>
        </row>
        <row r="21">
          <cell r="G21">
            <v>20741.7</v>
          </cell>
          <cell r="H21">
            <v>5081.84</v>
          </cell>
          <cell r="I21">
            <v>103.71</v>
          </cell>
        </row>
        <row r="22">
          <cell r="G22">
            <v>175532.29</v>
          </cell>
          <cell r="H22">
            <v>7240.71</v>
          </cell>
          <cell r="I22">
            <v>73.14</v>
          </cell>
        </row>
        <row r="23">
          <cell r="G23">
            <v>21650.22</v>
          </cell>
          <cell r="H23">
            <v>893.07</v>
          </cell>
          <cell r="I23">
            <v>9.02</v>
          </cell>
        </row>
        <row r="24">
          <cell r="G24">
            <v>55027.37</v>
          </cell>
          <cell r="H24">
            <v>2269.88</v>
          </cell>
          <cell r="I24">
            <v>22.93</v>
          </cell>
        </row>
        <row r="25">
          <cell r="G25">
            <v>17104.8</v>
          </cell>
          <cell r="H25">
            <v>705.57</v>
          </cell>
          <cell r="I25">
            <v>7.13</v>
          </cell>
        </row>
        <row r="26">
          <cell r="G26">
            <v>1466.69</v>
          </cell>
          <cell r="H26">
            <v>60.5</v>
          </cell>
          <cell r="I26">
            <v>0.61</v>
          </cell>
        </row>
        <row r="27">
          <cell r="G27">
            <v>1466.69</v>
          </cell>
          <cell r="H27">
            <v>60.5</v>
          </cell>
          <cell r="I27">
            <v>0.61</v>
          </cell>
        </row>
        <row r="28">
          <cell r="G28">
            <v>11776.48</v>
          </cell>
          <cell r="H28">
            <v>485.78</v>
          </cell>
          <cell r="I28">
            <v>4.91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1"/>
  <sheetViews>
    <sheetView topLeftCell="A7" workbookViewId="0">
      <selection activeCell="AC22" sqref="AC22"/>
    </sheetView>
  </sheetViews>
  <sheetFormatPr defaultRowHeight="15" x14ac:dyDescent="0.25"/>
  <cols>
    <col min="1" max="1" width="3.42578125" customWidth="1"/>
    <col min="2" max="2" width="16.85546875" customWidth="1"/>
    <col min="7" max="7" width="0.140625" customWidth="1"/>
    <col min="10" max="10" width="9.140625" customWidth="1"/>
    <col min="11" max="11" width="9.140625" hidden="1" customWidth="1"/>
    <col min="15" max="15" width="9.140625" hidden="1" customWidth="1"/>
    <col min="20" max="20" width="9.140625" hidden="1" customWidth="1"/>
    <col min="24" max="24" width="9.140625" hidden="1" customWidth="1"/>
    <col min="27" max="27" width="9.140625" hidden="1" customWidth="1"/>
    <col min="28" max="28" width="9.140625" customWidth="1"/>
  </cols>
  <sheetData>
    <row r="1" spans="1:28" ht="17.25" x14ac:dyDescent="0.25">
      <c r="Z1" s="36" t="s">
        <v>11</v>
      </c>
      <c r="AA1" s="36"/>
      <c r="AB1" s="36"/>
    </row>
    <row r="3" spans="1:28" x14ac:dyDescent="0.25">
      <c r="A3" s="46" t="s">
        <v>12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 spans="1:28" ht="11.25" customHeight="1" x14ac:dyDescent="0.25">
      <c r="A4" s="45" t="s">
        <v>59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1:28" ht="18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28" x14ac:dyDescent="0.25">
      <c r="A6" s="2"/>
      <c r="B6" s="2"/>
      <c r="C6" s="2"/>
      <c r="D6" s="2"/>
      <c r="E6" s="2"/>
      <c r="F6" s="47" t="s">
        <v>60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</row>
    <row r="7" spans="1:28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28" x14ac:dyDescent="0.25">
      <c r="A8" s="46" t="s">
        <v>13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8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1" spans="1:28" x14ac:dyDescent="0.25">
      <c r="A11" s="49" t="s">
        <v>0</v>
      </c>
      <c r="B11" s="48" t="s">
        <v>1</v>
      </c>
      <c r="C11" s="37" t="s">
        <v>9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x14ac:dyDescent="0.25">
      <c r="A12" s="50"/>
      <c r="B12" s="48"/>
      <c r="C12" s="37" t="s">
        <v>8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 t="s">
        <v>10</v>
      </c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</row>
    <row r="13" spans="1:28" x14ac:dyDescent="0.25">
      <c r="A13" s="50"/>
      <c r="B13" s="48"/>
      <c r="C13" s="52" t="s">
        <v>2</v>
      </c>
      <c r="D13" s="37" t="s">
        <v>5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42" t="s">
        <v>2</v>
      </c>
      <c r="Q13" s="38" t="s">
        <v>5</v>
      </c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40"/>
    </row>
    <row r="14" spans="1:28" x14ac:dyDescent="0.25">
      <c r="A14" s="50"/>
      <c r="B14" s="48"/>
      <c r="C14" s="53"/>
      <c r="D14" s="41" t="s">
        <v>3</v>
      </c>
      <c r="E14" s="37" t="s">
        <v>4</v>
      </c>
      <c r="F14" s="37"/>
      <c r="G14" s="37"/>
      <c r="H14" s="49" t="s">
        <v>6</v>
      </c>
      <c r="I14" s="37" t="s">
        <v>4</v>
      </c>
      <c r="J14" s="37"/>
      <c r="K14" s="37"/>
      <c r="L14" s="49" t="s">
        <v>7</v>
      </c>
      <c r="M14" s="37" t="s">
        <v>4</v>
      </c>
      <c r="N14" s="37"/>
      <c r="O14" s="37"/>
      <c r="P14" s="43"/>
      <c r="Q14" s="41" t="s">
        <v>3</v>
      </c>
      <c r="R14" s="37" t="s">
        <v>4</v>
      </c>
      <c r="S14" s="37"/>
      <c r="T14" s="37"/>
      <c r="U14" s="49" t="s">
        <v>6</v>
      </c>
      <c r="V14" s="37" t="s">
        <v>4</v>
      </c>
      <c r="W14" s="37"/>
      <c r="X14" s="37"/>
      <c r="Y14" s="49" t="s">
        <v>7</v>
      </c>
      <c r="Z14" s="37" t="s">
        <v>4</v>
      </c>
      <c r="AA14" s="37"/>
      <c r="AB14" s="37"/>
    </row>
    <row r="15" spans="1:28" ht="29.25" x14ac:dyDescent="0.25">
      <c r="A15" s="51"/>
      <c r="B15" s="48"/>
      <c r="C15" s="54"/>
      <c r="D15" s="41"/>
      <c r="E15" s="3" t="s">
        <v>55</v>
      </c>
      <c r="F15" s="32" t="s">
        <v>56</v>
      </c>
      <c r="G15" s="33"/>
      <c r="H15" s="51"/>
      <c r="I15" s="3" t="s">
        <v>55</v>
      </c>
      <c r="J15" s="32" t="s">
        <v>56</v>
      </c>
      <c r="K15" s="33"/>
      <c r="L15" s="51"/>
      <c r="M15" s="3" t="s">
        <v>55</v>
      </c>
      <c r="N15" s="32" t="s">
        <v>56</v>
      </c>
      <c r="O15" s="33"/>
      <c r="P15" s="44"/>
      <c r="Q15" s="41"/>
      <c r="R15" s="3" t="s">
        <v>55</v>
      </c>
      <c r="S15" s="32" t="s">
        <v>56</v>
      </c>
      <c r="T15" s="33"/>
      <c r="U15" s="51"/>
      <c r="V15" s="3" t="s">
        <v>55</v>
      </c>
      <c r="W15" s="32" t="s">
        <v>56</v>
      </c>
      <c r="X15" s="33"/>
      <c r="Y15" s="51"/>
      <c r="Z15" s="3" t="s">
        <v>55</v>
      </c>
      <c r="AA15" s="32" t="s">
        <v>56</v>
      </c>
      <c r="AB15" s="33"/>
    </row>
    <row r="16" spans="1:28" x14ac:dyDescent="0.25">
      <c r="A16" s="27" t="s">
        <v>74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9"/>
    </row>
    <row r="17" spans="1:28" x14ac:dyDescent="0.25">
      <c r="A17" s="30" t="s">
        <v>69</v>
      </c>
      <c r="B17" s="31"/>
      <c r="C17" s="18">
        <f>SUM(C18:C58)</f>
        <v>353372.1</v>
      </c>
      <c r="D17" s="18">
        <f t="shared" ref="D17:AB17" si="0">SUM(D18:D58)</f>
        <v>73144.406826470688</v>
      </c>
      <c r="E17" s="18">
        <f t="shared" si="0"/>
        <v>73144.406826470688</v>
      </c>
      <c r="F17" s="18">
        <f t="shared" si="0"/>
        <v>0</v>
      </c>
      <c r="G17" s="18">
        <f t="shared" si="0"/>
        <v>0</v>
      </c>
      <c r="H17" s="18">
        <f t="shared" si="0"/>
        <v>181511.99317352936</v>
      </c>
      <c r="I17" s="18">
        <f t="shared" si="0"/>
        <v>120714.99317352934</v>
      </c>
      <c r="J17" s="18">
        <f t="shared" si="0"/>
        <v>60796.999999999993</v>
      </c>
      <c r="K17" s="18">
        <f t="shared" si="0"/>
        <v>0</v>
      </c>
      <c r="L17" s="18">
        <f t="shared" si="0"/>
        <v>98715.7</v>
      </c>
      <c r="M17" s="18">
        <f t="shared" si="0"/>
        <v>76393.900000000023</v>
      </c>
      <c r="N17" s="18">
        <f t="shared" si="0"/>
        <v>22321.799999999996</v>
      </c>
      <c r="O17" s="18">
        <f t="shared" si="0"/>
        <v>0</v>
      </c>
      <c r="P17" s="18">
        <f t="shared" si="0"/>
        <v>176762.48299999998</v>
      </c>
      <c r="Q17" s="18">
        <f t="shared" si="0"/>
        <v>40926.174678019393</v>
      </c>
      <c r="R17" s="18">
        <f t="shared" si="0"/>
        <v>40926.174678019393</v>
      </c>
      <c r="S17" s="18">
        <f t="shared" si="0"/>
        <v>0</v>
      </c>
      <c r="T17" s="18">
        <f t="shared" si="0"/>
        <v>0</v>
      </c>
      <c r="U17" s="18">
        <f t="shared" si="0"/>
        <v>86978.541756731254</v>
      </c>
      <c r="V17" s="18">
        <f t="shared" si="0"/>
        <v>67543.141756731246</v>
      </c>
      <c r="W17" s="18">
        <f t="shared" si="0"/>
        <v>19435.400000000001</v>
      </c>
      <c r="X17" s="18">
        <f t="shared" si="0"/>
        <v>0</v>
      </c>
      <c r="Y17" s="18">
        <f t="shared" si="0"/>
        <v>48857.766565249367</v>
      </c>
      <c r="Z17" s="18">
        <f t="shared" si="0"/>
        <v>42357.366565249366</v>
      </c>
      <c r="AA17" s="18">
        <f t="shared" si="0"/>
        <v>6500.4</v>
      </c>
      <c r="AB17" s="18">
        <f t="shared" si="0"/>
        <v>0</v>
      </c>
    </row>
    <row r="18" spans="1:28" x14ac:dyDescent="0.25">
      <c r="A18" s="1">
        <v>1</v>
      </c>
      <c r="B18" s="5" t="s">
        <v>14</v>
      </c>
      <c r="C18" s="17">
        <f>D18+H18+L18</f>
        <v>12551.6</v>
      </c>
      <c r="D18" s="6">
        <f>E18+F18</f>
        <v>2280.0252967443394</v>
      </c>
      <c r="E18" s="6">
        <f>'[1]Отчет МСУ молод'!$G$20</f>
        <v>2280.0252967443394</v>
      </c>
      <c r="F18" s="34">
        <v>0</v>
      </c>
      <c r="G18" s="35"/>
      <c r="H18" s="6">
        <f>I18+J18</f>
        <v>6880.4747032556606</v>
      </c>
      <c r="I18" s="6">
        <f>'[1]Отчет МСУ молод'!$H$20</f>
        <v>3762.8747032556603</v>
      </c>
      <c r="J18" s="23">
        <f>'[1]Отчет МСУ молод'!$H$62</f>
        <v>3117.6</v>
      </c>
      <c r="K18" s="24"/>
      <c r="L18" s="6">
        <f>M18+N18</f>
        <v>3391.1</v>
      </c>
      <c r="M18" s="6">
        <f>'[1]Отчет МСУ молод'!$I$20</f>
        <v>2385</v>
      </c>
      <c r="N18" s="23">
        <f>'[1]Отчет МСУ молод'!$I$62</f>
        <v>1006.1</v>
      </c>
      <c r="O18" s="24"/>
      <c r="P18" s="17">
        <f>Q18+U18+Y18</f>
        <v>6761.1</v>
      </c>
      <c r="Q18" s="6">
        <f>R18+S18</f>
        <v>1140.0261599999999</v>
      </c>
      <c r="R18" s="6">
        <f>'[1]Отчет МСУ молод'!$O$20</f>
        <v>1140.0261599999999</v>
      </c>
      <c r="S18" s="21">
        <v>0</v>
      </c>
      <c r="T18" s="22"/>
      <c r="U18" s="6">
        <f>V18+W18</f>
        <v>3807.15969</v>
      </c>
      <c r="V18" s="6">
        <f>'[1]Отчет МСУ молод'!$P$20</f>
        <v>1881.4596899999999</v>
      </c>
      <c r="W18" s="23">
        <f>'[1]Отчет МСУ молод'!$P$62</f>
        <v>1925.7</v>
      </c>
      <c r="X18" s="24"/>
      <c r="Y18" s="6">
        <f>Z18+AA18</f>
        <v>1813.9141500000001</v>
      </c>
      <c r="Z18" s="6">
        <f>'[1]Отчет МСУ молод'!$Q$20</f>
        <v>1192.51415</v>
      </c>
      <c r="AA18" s="23">
        <f>'[1]Отчет МСУ молод'!$Q$62</f>
        <v>621.4</v>
      </c>
      <c r="AB18" s="24"/>
    </row>
    <row r="19" spans="1:28" x14ac:dyDescent="0.25">
      <c r="A19" s="1">
        <v>2</v>
      </c>
      <c r="B19" s="5" t="s">
        <v>15</v>
      </c>
      <c r="C19" s="17">
        <f t="shared" ref="C19:C58" si="1">D19+H19+L19</f>
        <v>5895.2</v>
      </c>
      <c r="D19" s="6">
        <f t="shared" ref="D19:D58" si="2">E19+F19</f>
        <v>1385.2052610398143</v>
      </c>
      <c r="E19" s="6">
        <f>'[1]Отчет МСУ молод'!$G$21</f>
        <v>1385.2052610398143</v>
      </c>
      <c r="F19" s="34">
        <v>0</v>
      </c>
      <c r="G19" s="35"/>
      <c r="H19" s="6">
        <f t="shared" ref="H19:H58" si="3">I19+J19</f>
        <v>2697.2947389601859</v>
      </c>
      <c r="I19" s="6">
        <f>'[1]Отчет МСУ молод'!$H$21</f>
        <v>2286.0947389601861</v>
      </c>
      <c r="J19" s="23">
        <f>'[1]Отчет МСУ молод'!$H$63</f>
        <v>411.2</v>
      </c>
      <c r="K19" s="24"/>
      <c r="L19" s="6">
        <f t="shared" ref="L19:L58" si="4">M19+N19</f>
        <v>1812.7</v>
      </c>
      <c r="M19" s="6">
        <f>'[1]Отчет МСУ молод'!$I$21</f>
        <v>1661.4</v>
      </c>
      <c r="N19" s="23">
        <f>'[1]Отчет МСУ молод'!$I$63</f>
        <v>151.30000000000001</v>
      </c>
      <c r="O19" s="24"/>
      <c r="P19" s="17">
        <f t="shared" ref="P19:P57" si="5">Q19+U19+Y19</f>
        <v>0</v>
      </c>
      <c r="Q19" s="6">
        <f t="shared" ref="Q19:Q58" si="6">R19+S19</f>
        <v>0</v>
      </c>
      <c r="R19" s="6">
        <f>'[1]Отчет МСУ молод'!$O$21</f>
        <v>0</v>
      </c>
      <c r="S19" s="21">
        <v>0</v>
      </c>
      <c r="T19" s="22"/>
      <c r="U19" s="6">
        <f t="shared" ref="U19:U58" si="7">V19+W19</f>
        <v>0</v>
      </c>
      <c r="V19" s="6">
        <f>'[1]Отчет МСУ молод'!$P$21</f>
        <v>0</v>
      </c>
      <c r="W19" s="23">
        <f>'[1]Отчет МСУ молод'!$P$63</f>
        <v>0</v>
      </c>
      <c r="X19" s="24"/>
      <c r="Y19" s="6">
        <f t="shared" ref="Y19:Y58" si="8">Z19+AA19</f>
        <v>0</v>
      </c>
      <c r="Z19" s="6">
        <f>'[1]Отчет МСУ молод'!$Q$21</f>
        <v>0</v>
      </c>
      <c r="AA19" s="23">
        <f>'[1]Отчет МСУ молод'!$Q$63</f>
        <v>0</v>
      </c>
      <c r="AB19" s="24"/>
    </row>
    <row r="20" spans="1:28" ht="25.5" x14ac:dyDescent="0.25">
      <c r="A20" s="1">
        <v>3</v>
      </c>
      <c r="B20" s="5" t="s">
        <v>16</v>
      </c>
      <c r="C20" s="17">
        <f t="shared" si="1"/>
        <v>10439.1</v>
      </c>
      <c r="D20" s="6">
        <f t="shared" si="2"/>
        <v>2441.0974308488521</v>
      </c>
      <c r="E20" s="6">
        <f>'[1]Отчет МСУ молод'!$G$22</f>
        <v>2441.0974308488521</v>
      </c>
      <c r="F20" s="34">
        <v>0</v>
      </c>
      <c r="G20" s="35"/>
      <c r="H20" s="6">
        <f t="shared" si="3"/>
        <v>5706.6025691511477</v>
      </c>
      <c r="I20" s="6">
        <f>'[1]Отчет МСУ молод'!$H$22</f>
        <v>4028.7025691511481</v>
      </c>
      <c r="J20" s="23">
        <f>'[1]Отчет МСУ молод'!$H$64</f>
        <v>1677.9</v>
      </c>
      <c r="K20" s="24"/>
      <c r="L20" s="6">
        <f t="shared" si="4"/>
        <v>2291.4</v>
      </c>
      <c r="M20" s="6">
        <f>'[1]Отчет МСУ молод'!$I$22</f>
        <v>1887.6</v>
      </c>
      <c r="N20" s="23">
        <f>'[1]Отчет МСУ молод'!$I$64</f>
        <v>403.8</v>
      </c>
      <c r="O20" s="24"/>
      <c r="P20" s="17">
        <f t="shared" si="5"/>
        <v>6520.5999999999995</v>
      </c>
      <c r="Q20" s="6">
        <f t="shared" si="6"/>
        <v>1689.9916699999999</v>
      </c>
      <c r="R20" s="6">
        <f>'[1]Отчет МСУ молод'!$O$22</f>
        <v>1689.9916699999999</v>
      </c>
      <c r="S20" s="21">
        <v>0</v>
      </c>
      <c r="T20" s="22"/>
      <c r="U20" s="6">
        <f t="shared" si="7"/>
        <v>3381.3036300000003</v>
      </c>
      <c r="V20" s="6">
        <f>'[1]Отчет МСУ молод'!$P$22</f>
        <v>2789.1036300000005</v>
      </c>
      <c r="W20" s="23">
        <f>'[1]Отчет МСУ молод'!$P$64</f>
        <v>592.20000000000005</v>
      </c>
      <c r="X20" s="24"/>
      <c r="Y20" s="6">
        <f t="shared" si="8"/>
        <v>1449.3046999999999</v>
      </c>
      <c r="Z20" s="6">
        <f>'[1]Отчет МСУ молод'!$Q$22</f>
        <v>1306.8046999999999</v>
      </c>
      <c r="AA20" s="23">
        <f>'[1]Отчет МСУ молод'!$Q$64</f>
        <v>142.5</v>
      </c>
      <c r="AB20" s="24"/>
    </row>
    <row r="21" spans="1:28" ht="25.5" x14ac:dyDescent="0.25">
      <c r="A21" s="1">
        <v>4</v>
      </c>
      <c r="B21" s="5" t="s">
        <v>17</v>
      </c>
      <c r="C21" s="17">
        <f t="shared" si="1"/>
        <v>4675.7</v>
      </c>
      <c r="D21" s="6">
        <f t="shared" si="2"/>
        <v>886.48156261080362</v>
      </c>
      <c r="E21" s="6">
        <f>'[1]Отчет МСУ молод'!$G$23</f>
        <v>886.48156261080362</v>
      </c>
      <c r="F21" s="34">
        <v>0</v>
      </c>
      <c r="G21" s="35"/>
      <c r="H21" s="6">
        <f t="shared" si="3"/>
        <v>2785.5184373891962</v>
      </c>
      <c r="I21" s="6">
        <f>'[1]Отчет МСУ молод'!$H$23</f>
        <v>1463.0184373891964</v>
      </c>
      <c r="J21" s="23">
        <f>'[1]Отчет МСУ молод'!$H$65</f>
        <v>1322.5</v>
      </c>
      <c r="K21" s="24"/>
      <c r="L21" s="6">
        <f t="shared" si="4"/>
        <v>1003.7</v>
      </c>
      <c r="M21" s="6">
        <f>'[1]Отчет МСУ молод'!$I$23</f>
        <v>685.4</v>
      </c>
      <c r="N21" s="23">
        <f>'[1]Отчет МСУ молод'!$I$65</f>
        <v>318.3</v>
      </c>
      <c r="O21" s="24"/>
      <c r="P21" s="17">
        <f t="shared" si="5"/>
        <v>2167.8000000000002</v>
      </c>
      <c r="Q21" s="6">
        <f t="shared" si="6"/>
        <v>633.20450000000005</v>
      </c>
      <c r="R21" s="6">
        <f>'[1]Отчет МСУ молод'!$O$23</f>
        <v>633.20450000000005</v>
      </c>
      <c r="S21" s="21">
        <v>0</v>
      </c>
      <c r="T21" s="22"/>
      <c r="U21" s="6">
        <f t="shared" si="7"/>
        <v>1045.0208399999999</v>
      </c>
      <c r="V21" s="6">
        <f>'[1]Отчет МСУ молод'!$P$23</f>
        <v>1045.0208399999999</v>
      </c>
      <c r="W21" s="23">
        <f>'[1]Отчет МСУ молод'!$P$65</f>
        <v>0</v>
      </c>
      <c r="X21" s="24"/>
      <c r="Y21" s="6">
        <f t="shared" si="8"/>
        <v>489.57465999999999</v>
      </c>
      <c r="Z21" s="6">
        <f>'[1]Отчет МСУ молод'!$Q$23</f>
        <v>489.57465999999999</v>
      </c>
      <c r="AA21" s="23">
        <f>'[1]Отчет МСУ молод'!$Q$65</f>
        <v>0</v>
      </c>
      <c r="AB21" s="24"/>
    </row>
    <row r="22" spans="1:28" x14ac:dyDescent="0.25">
      <c r="A22" s="1">
        <v>5</v>
      </c>
      <c r="B22" s="5" t="s">
        <v>18</v>
      </c>
      <c r="C22" s="17">
        <f t="shared" si="1"/>
        <v>2167.8000000000002</v>
      </c>
      <c r="D22" s="6">
        <f t="shared" si="2"/>
        <v>563.09218303484295</v>
      </c>
      <c r="E22" s="6">
        <f>'[1]Отчет МСУ молод'!$G$24</f>
        <v>563.09218303484295</v>
      </c>
      <c r="F22" s="34">
        <v>0</v>
      </c>
      <c r="G22" s="35"/>
      <c r="H22" s="6">
        <f t="shared" si="3"/>
        <v>929.30781696515714</v>
      </c>
      <c r="I22" s="6">
        <f>'[1]Отчет МСУ молод'!$H$24</f>
        <v>929.30781696515714</v>
      </c>
      <c r="J22" s="23">
        <v>0</v>
      </c>
      <c r="K22" s="24"/>
      <c r="L22" s="6">
        <f t="shared" si="4"/>
        <v>675.4</v>
      </c>
      <c r="M22" s="6">
        <f>'[1]Отчет МСУ молод'!$I$24</f>
        <v>675.4</v>
      </c>
      <c r="N22" s="23">
        <v>0</v>
      </c>
      <c r="O22" s="24"/>
      <c r="P22" s="17">
        <f t="shared" si="5"/>
        <v>1083.9000000000001</v>
      </c>
      <c r="Q22" s="6">
        <f t="shared" si="6"/>
        <v>281.54609000000005</v>
      </c>
      <c r="R22" s="6">
        <f>'[1]Отчет МСУ молод'!$O$24</f>
        <v>281.54609000000005</v>
      </c>
      <c r="S22" s="21">
        <v>0</v>
      </c>
      <c r="T22" s="22"/>
      <c r="U22" s="6">
        <f t="shared" si="7"/>
        <v>464.65391</v>
      </c>
      <c r="V22" s="6">
        <f>'[1]Отчет МСУ молод'!$P$24</f>
        <v>464.65391</v>
      </c>
      <c r="W22" s="23">
        <v>0</v>
      </c>
      <c r="X22" s="24"/>
      <c r="Y22" s="6">
        <f t="shared" si="8"/>
        <v>337.7</v>
      </c>
      <c r="Z22" s="6">
        <f>'[1]Отчет МСУ молод'!$Q$24</f>
        <v>337.7</v>
      </c>
      <c r="AA22" s="23">
        <v>0</v>
      </c>
      <c r="AB22" s="24"/>
    </row>
    <row r="23" spans="1:28" x14ac:dyDescent="0.25">
      <c r="A23" s="1">
        <v>6</v>
      </c>
      <c r="B23" s="5" t="s">
        <v>19</v>
      </c>
      <c r="C23" s="17">
        <f t="shared" si="1"/>
        <v>10941.099999999999</v>
      </c>
      <c r="D23" s="6">
        <f t="shared" si="2"/>
        <v>1724.2905899686623</v>
      </c>
      <c r="E23" s="6">
        <f>'[1]Отчет МСУ молод'!$G$25</f>
        <v>1724.2905899686623</v>
      </c>
      <c r="F23" s="34">
        <v>0</v>
      </c>
      <c r="G23" s="35"/>
      <c r="H23" s="6">
        <f t="shared" si="3"/>
        <v>6145.1094100313367</v>
      </c>
      <c r="I23" s="6">
        <f>'[1]Отчет МСУ молод'!$H$25</f>
        <v>2845.709410031337</v>
      </c>
      <c r="J23" s="23">
        <f>'[1]Отчет МСУ молод'!$H$66</f>
        <v>3299.4</v>
      </c>
      <c r="K23" s="24"/>
      <c r="L23" s="6">
        <f t="shared" si="4"/>
        <v>3071.7</v>
      </c>
      <c r="M23" s="6">
        <f>'[1]Отчет МСУ молод'!$I$25</f>
        <v>1933.3</v>
      </c>
      <c r="N23" s="23">
        <f>'[1]Отчет МСУ молод'!$I$66</f>
        <v>1138.4000000000001</v>
      </c>
      <c r="O23" s="24"/>
      <c r="P23" s="17">
        <f t="shared" si="5"/>
        <v>7761.7</v>
      </c>
      <c r="Q23" s="6">
        <f t="shared" si="6"/>
        <v>1034.5796600000001</v>
      </c>
      <c r="R23" s="6">
        <f>'[1]Отчет МСУ молод'!$O$25</f>
        <v>1034.5796600000001</v>
      </c>
      <c r="S23" s="21">
        <v>0</v>
      </c>
      <c r="T23" s="22"/>
      <c r="U23" s="6">
        <f t="shared" si="7"/>
        <v>4577.0343999999996</v>
      </c>
      <c r="V23" s="6">
        <f>'[1]Отчет МСУ молод'!$P$25</f>
        <v>1707.4343999999999</v>
      </c>
      <c r="W23" s="23">
        <f>'[1]Отчет МСУ молод'!$P$66</f>
        <v>2869.6</v>
      </c>
      <c r="X23" s="24"/>
      <c r="Y23" s="6">
        <f t="shared" si="8"/>
        <v>2150.0859399999999</v>
      </c>
      <c r="Z23" s="6">
        <f>'[1]Отчет МСУ молод'!$Q$25</f>
        <v>1159.98594</v>
      </c>
      <c r="AA23" s="23">
        <f>'[1]Отчет МСУ молод'!$Q$66</f>
        <v>990.1</v>
      </c>
      <c r="AB23" s="24"/>
    </row>
    <row r="24" spans="1:28" ht="25.5" x14ac:dyDescent="0.25">
      <c r="A24" s="1">
        <v>7</v>
      </c>
      <c r="B24" s="5" t="s">
        <v>20</v>
      </c>
      <c r="C24" s="17">
        <f t="shared" si="1"/>
        <v>8383</v>
      </c>
      <c r="D24" s="6">
        <f t="shared" si="2"/>
        <v>2304.8520627880894</v>
      </c>
      <c r="E24" s="6">
        <f>'[1]Отчет МСУ молод'!$G$26</f>
        <v>2304.8520627880894</v>
      </c>
      <c r="F24" s="34">
        <v>0</v>
      </c>
      <c r="G24" s="35"/>
      <c r="H24" s="6">
        <f t="shared" si="3"/>
        <v>4200.5479372119107</v>
      </c>
      <c r="I24" s="6">
        <f>'[1]Отчет МСУ молод'!$H$26</f>
        <v>3803.8479372119104</v>
      </c>
      <c r="J24" s="23">
        <f>'[1]Отчет МСУ молод'!$H$67</f>
        <v>396.7</v>
      </c>
      <c r="K24" s="24"/>
      <c r="L24" s="6">
        <f t="shared" si="4"/>
        <v>1877.6</v>
      </c>
      <c r="M24" s="6">
        <f>'[1]Отчет МСУ молод'!$I$26</f>
        <v>1782.1</v>
      </c>
      <c r="N24" s="23">
        <f>'[1]Отчет МСУ молод'!$I$67</f>
        <v>95.5</v>
      </c>
      <c r="O24" s="24"/>
      <c r="P24" s="17">
        <f t="shared" si="5"/>
        <v>3982.4</v>
      </c>
      <c r="Q24" s="6">
        <f t="shared" si="6"/>
        <v>1019.46505</v>
      </c>
      <c r="R24" s="6">
        <f>'[1]Отчет МСУ молод'!$O$26</f>
        <v>1019.46505</v>
      </c>
      <c r="S24" s="21">
        <v>0</v>
      </c>
      <c r="T24" s="22"/>
      <c r="U24" s="6">
        <f t="shared" si="7"/>
        <v>2079.1897200000003</v>
      </c>
      <c r="V24" s="6">
        <f>'[1]Отчет МСУ молод'!$P$26</f>
        <v>1682.4897200000003</v>
      </c>
      <c r="W24" s="23">
        <f>'[1]Отчет МСУ молод'!$P$67</f>
        <v>396.7</v>
      </c>
      <c r="X24" s="24"/>
      <c r="Y24" s="6">
        <f t="shared" si="8"/>
        <v>883.74522999999988</v>
      </c>
      <c r="Z24" s="6">
        <f>'[1]Отчет МСУ молод'!$Q$26</f>
        <v>788.24522999999988</v>
      </c>
      <c r="AA24" s="23">
        <f>'[1]Отчет МСУ молод'!$Q$67</f>
        <v>95.5</v>
      </c>
      <c r="AB24" s="24"/>
    </row>
    <row r="25" spans="1:28" x14ac:dyDescent="0.25">
      <c r="A25" s="1">
        <v>8</v>
      </c>
      <c r="B25" s="5" t="s">
        <v>21</v>
      </c>
      <c r="C25" s="17">
        <f t="shared" si="1"/>
        <v>6904.2999999999993</v>
      </c>
      <c r="D25" s="6">
        <f t="shared" si="2"/>
        <v>1055.6280552766575</v>
      </c>
      <c r="E25" s="6">
        <f>'[1]Отчет МСУ молод'!$G$27</f>
        <v>1055.6280552766575</v>
      </c>
      <c r="F25" s="34">
        <v>0</v>
      </c>
      <c r="G25" s="35"/>
      <c r="H25" s="6">
        <f t="shared" si="3"/>
        <v>4011.7719447233426</v>
      </c>
      <c r="I25" s="6">
        <f>'[1]Отчет МСУ молод'!$H$27</f>
        <v>1742.1719447233427</v>
      </c>
      <c r="J25" s="23">
        <f>'[1]Отчет МСУ молод'!$H$68</f>
        <v>2269.6</v>
      </c>
      <c r="K25" s="24"/>
      <c r="L25" s="6">
        <f t="shared" si="4"/>
        <v>1836.9</v>
      </c>
      <c r="M25" s="6">
        <f>'[1]Отчет МСУ молод'!$I$27</f>
        <v>1104.2</v>
      </c>
      <c r="N25" s="23">
        <f>'[1]Отчет МСУ молод'!$I$68</f>
        <v>732.7</v>
      </c>
      <c r="O25" s="24"/>
      <c r="P25" s="17">
        <f t="shared" si="5"/>
        <v>3710.3</v>
      </c>
      <c r="Q25" s="6">
        <f t="shared" si="6"/>
        <v>586.47612000000004</v>
      </c>
      <c r="R25" s="6">
        <f>'[1]Отчет МСУ молод'!$O$27</f>
        <v>586.47612000000004</v>
      </c>
      <c r="S25" s="21">
        <v>0</v>
      </c>
      <c r="T25" s="22"/>
      <c r="U25" s="6">
        <f t="shared" si="7"/>
        <v>2113.69985</v>
      </c>
      <c r="V25" s="6">
        <f>'[1]Отчет МСУ молод'!$P$27</f>
        <v>967.89985000000001</v>
      </c>
      <c r="W25" s="23">
        <f>'[1]Отчет МСУ молод'!$P$68</f>
        <v>1145.8</v>
      </c>
      <c r="X25" s="24"/>
      <c r="Y25" s="6">
        <f t="shared" si="8"/>
        <v>1010.1240299999999</v>
      </c>
      <c r="Z25" s="6">
        <f>'[1]Отчет МСУ молод'!$Q$27</f>
        <v>613.42403000000002</v>
      </c>
      <c r="AA25" s="23">
        <f>'[1]Отчет МСУ молод'!$P$67</f>
        <v>396.7</v>
      </c>
      <c r="AB25" s="24"/>
    </row>
    <row r="26" spans="1:28" x14ac:dyDescent="0.25">
      <c r="A26" s="1">
        <v>9</v>
      </c>
      <c r="B26" s="5" t="s">
        <v>22</v>
      </c>
      <c r="C26" s="17">
        <f t="shared" si="1"/>
        <v>18156.300000000003</v>
      </c>
      <c r="D26" s="6">
        <f t="shared" si="2"/>
        <v>1152.1430515379229</v>
      </c>
      <c r="E26" s="6">
        <f>'[1]Отчет МСУ молод'!$G$28</f>
        <v>1152.1430515379229</v>
      </c>
      <c r="F26" s="34">
        <v>0</v>
      </c>
      <c r="G26" s="35"/>
      <c r="H26" s="6">
        <f t="shared" si="3"/>
        <v>10971.556948462077</v>
      </c>
      <c r="I26" s="6">
        <f>'[1]Отчет МСУ молод'!$H$28</f>
        <v>1901.456948462077</v>
      </c>
      <c r="J26" s="23">
        <f>'[1]Отчет МСУ молод'!$H$69</f>
        <v>9070.1</v>
      </c>
      <c r="K26" s="24"/>
      <c r="L26" s="6">
        <f t="shared" si="4"/>
        <v>6032.6</v>
      </c>
      <c r="M26" s="6">
        <f>'[1]Отчет МСУ молод'!$I$28</f>
        <v>1783.4</v>
      </c>
      <c r="N26" s="23">
        <f>'[1]Отчет МСУ молод'!$I$69</f>
        <v>4249.2</v>
      </c>
      <c r="O26" s="24"/>
      <c r="P26" s="17">
        <f t="shared" si="5"/>
        <v>3160.1</v>
      </c>
      <c r="Q26" s="6">
        <f t="shared" si="6"/>
        <v>506.94770999999997</v>
      </c>
      <c r="R26" s="6">
        <f>'[1]Отчет МСУ молод'!$O$28</f>
        <v>506.94770999999997</v>
      </c>
      <c r="S26" s="21">
        <v>0</v>
      </c>
      <c r="T26" s="22"/>
      <c r="U26" s="6">
        <f t="shared" si="7"/>
        <v>1539.24892</v>
      </c>
      <c r="V26" s="6">
        <f>'[1]Отчет МСУ молод'!$P$28</f>
        <v>836.64892000000009</v>
      </c>
      <c r="W26" s="23">
        <f>'[1]Отчет МСУ молод'!$P$69</f>
        <v>702.6</v>
      </c>
      <c r="X26" s="24"/>
      <c r="Y26" s="6">
        <f t="shared" si="8"/>
        <v>1113.90337</v>
      </c>
      <c r="Z26" s="6">
        <f>'[1]Отчет МСУ молод'!$Q$28</f>
        <v>784.70336999999995</v>
      </c>
      <c r="AA26" s="23">
        <f>'[1]Отчет МСУ молод'!$Q$69</f>
        <v>329.2</v>
      </c>
      <c r="AB26" s="24"/>
    </row>
    <row r="27" spans="1:28" x14ac:dyDescent="0.25">
      <c r="A27" s="1">
        <v>10</v>
      </c>
      <c r="B27" s="5" t="s">
        <v>23</v>
      </c>
      <c r="C27" s="17">
        <f t="shared" si="1"/>
        <v>7812.7</v>
      </c>
      <c r="D27" s="6">
        <f t="shared" si="2"/>
        <v>1463.6472771567692</v>
      </c>
      <c r="E27" s="6">
        <f>'[1]Отчет МСУ молод'!$G$29</f>
        <v>1463.6472771567692</v>
      </c>
      <c r="F27" s="34">
        <v>0</v>
      </c>
      <c r="G27" s="35"/>
      <c r="H27" s="6">
        <f t="shared" si="3"/>
        <v>3435.7527228432309</v>
      </c>
      <c r="I27" s="6">
        <f>'[1]Отчет МСУ молод'!$H$29</f>
        <v>2415.5527228432306</v>
      </c>
      <c r="J27" s="23">
        <f>'[1]Отчет МСУ молод'!$H$70</f>
        <v>1020.2</v>
      </c>
      <c r="K27" s="24"/>
      <c r="L27" s="6">
        <f t="shared" si="4"/>
        <v>2913.3</v>
      </c>
      <c r="M27" s="6">
        <f>'[1]Отчет МСУ молод'!$I$29</f>
        <v>2407.5</v>
      </c>
      <c r="N27" s="23">
        <f>'[1]Отчет МСУ молод'!$I$70</f>
        <v>505.8</v>
      </c>
      <c r="O27" s="24"/>
      <c r="P27" s="17">
        <f t="shared" si="5"/>
        <v>5428.1</v>
      </c>
      <c r="Q27" s="6">
        <f t="shared" si="6"/>
        <v>908.47314000000006</v>
      </c>
      <c r="R27" s="6">
        <f>'[1]Отчет МСУ молод'!$O$29</f>
        <v>908.47314000000006</v>
      </c>
      <c r="S27" s="21">
        <v>0</v>
      </c>
      <c r="T27" s="22"/>
      <c r="U27" s="6">
        <f t="shared" si="7"/>
        <v>2519.5125499999999</v>
      </c>
      <c r="V27" s="6">
        <f>'[1]Отчет МСУ молод'!$P$29</f>
        <v>1499.3125499999999</v>
      </c>
      <c r="W27" s="23">
        <f>'[1]Отчет МСУ молод'!$P$70</f>
        <v>1020.2</v>
      </c>
      <c r="X27" s="24"/>
      <c r="Y27" s="6">
        <f t="shared" si="8"/>
        <v>2000.1143099999999</v>
      </c>
      <c r="Z27" s="6">
        <f>'[1]Отчет МСУ молод'!$Q$29</f>
        <v>1494.31431</v>
      </c>
      <c r="AA27" s="23">
        <f>'[1]Отчет МСУ молод'!$Q$70</f>
        <v>505.8</v>
      </c>
      <c r="AB27" s="24"/>
    </row>
    <row r="28" spans="1:28" x14ac:dyDescent="0.25">
      <c r="A28" s="1">
        <v>11</v>
      </c>
      <c r="B28" s="5" t="s">
        <v>24</v>
      </c>
      <c r="C28" s="17">
        <f t="shared" si="1"/>
        <v>1787.1000000000001</v>
      </c>
      <c r="D28" s="6">
        <f t="shared" si="2"/>
        <v>304.93909295682124</v>
      </c>
      <c r="E28" s="6">
        <f>'[1]Отчет МСУ молод'!$G$30</f>
        <v>304.93909295682124</v>
      </c>
      <c r="F28" s="34">
        <v>0</v>
      </c>
      <c r="G28" s="35"/>
      <c r="H28" s="6">
        <f t="shared" si="3"/>
        <v>1052.4609070431788</v>
      </c>
      <c r="I28" s="6">
        <f>'[1]Отчет МСУ молод'!$H$30</f>
        <v>503.2609070431788</v>
      </c>
      <c r="J28" s="23">
        <f>'[1]Отчет МСУ молод'!$H$71</f>
        <v>549.20000000000005</v>
      </c>
      <c r="K28" s="24"/>
      <c r="L28" s="6">
        <f t="shared" si="4"/>
        <v>429.7</v>
      </c>
      <c r="M28" s="6">
        <f>'[1]Отчет МСУ молод'!$I$30</f>
        <v>275.7</v>
      </c>
      <c r="N28" s="23">
        <f>'[1]Отчет МСУ молод'!$I$71</f>
        <v>154</v>
      </c>
      <c r="O28" s="24"/>
      <c r="P28" s="17">
        <f t="shared" si="5"/>
        <v>1083.9000000000001</v>
      </c>
      <c r="Q28" s="6">
        <f t="shared" si="6"/>
        <v>304.93909000000002</v>
      </c>
      <c r="R28" s="6">
        <f>'[1]Отчет МСУ молод'!$O$30</f>
        <v>304.93909000000002</v>
      </c>
      <c r="S28" s="21">
        <v>0</v>
      </c>
      <c r="T28" s="22"/>
      <c r="U28" s="6">
        <f t="shared" si="7"/>
        <v>503.26090999999997</v>
      </c>
      <c r="V28" s="6">
        <f>'[1]Отчет МСУ молод'!$P$30</f>
        <v>503.26090999999997</v>
      </c>
      <c r="W28" s="23">
        <f>'[1]Отчет МСУ молод'!$Q$71</f>
        <v>0</v>
      </c>
      <c r="X28" s="24"/>
      <c r="Y28" s="6">
        <f t="shared" si="8"/>
        <v>275.7</v>
      </c>
      <c r="Z28" s="6">
        <f>'[1]Отчет МСУ молод'!$Q$30</f>
        <v>275.7</v>
      </c>
      <c r="AA28" s="23">
        <f>'[1]Отчет МСУ молод'!$Q$71</f>
        <v>0</v>
      </c>
      <c r="AB28" s="24"/>
    </row>
    <row r="29" spans="1:28" x14ac:dyDescent="0.25">
      <c r="A29" s="1">
        <v>12</v>
      </c>
      <c r="B29" s="5" t="s">
        <v>25</v>
      </c>
      <c r="C29" s="17">
        <f t="shared" si="1"/>
        <v>5952.6</v>
      </c>
      <c r="D29" s="6">
        <f t="shared" si="2"/>
        <v>1295.3685893830223</v>
      </c>
      <c r="E29" s="6">
        <f>'[1]Отчет МСУ молод'!$G$31</f>
        <v>1295.3685893830223</v>
      </c>
      <c r="F29" s="34">
        <v>0</v>
      </c>
      <c r="G29" s="35"/>
      <c r="H29" s="6">
        <f t="shared" si="3"/>
        <v>2667.3314106169773</v>
      </c>
      <c r="I29" s="6">
        <f>'[1]Отчет МСУ молод'!$H$31</f>
        <v>2137.8314106169773</v>
      </c>
      <c r="J29" s="23">
        <f>'[1]Отчет МСУ молод'!$H$72</f>
        <v>529.5</v>
      </c>
      <c r="K29" s="24"/>
      <c r="L29" s="6">
        <f t="shared" si="4"/>
        <v>1989.9</v>
      </c>
      <c r="M29" s="6">
        <f>'[1]Отчет МСУ молод'!$I$31</f>
        <v>1769.4</v>
      </c>
      <c r="N29" s="23">
        <f>'[1]Отчет МСУ молод'!$I$72</f>
        <v>220.5</v>
      </c>
      <c r="O29" s="24"/>
      <c r="P29" s="17">
        <f t="shared" si="5"/>
        <v>5085.5</v>
      </c>
      <c r="Q29" s="6">
        <f t="shared" si="6"/>
        <v>1079.4738</v>
      </c>
      <c r="R29" s="6">
        <f>'[1]Отчет МСУ молод'!$O$31</f>
        <v>1079.4738</v>
      </c>
      <c r="S29" s="21">
        <v>0</v>
      </c>
      <c r="T29" s="22"/>
      <c r="U29" s="6">
        <f t="shared" si="7"/>
        <v>2311.0262000000002</v>
      </c>
      <c r="V29" s="6">
        <f>'[1]Отчет МСУ молод'!$P$31</f>
        <v>1781.5262</v>
      </c>
      <c r="W29" s="23">
        <f>'[1]Отчет МСУ молод'!$P$72</f>
        <v>529.5</v>
      </c>
      <c r="X29" s="24"/>
      <c r="Y29" s="6">
        <f t="shared" si="8"/>
        <v>1695</v>
      </c>
      <c r="Z29" s="6">
        <f>'[1]Отчет МСУ молод'!$Q$31</f>
        <v>1474.5</v>
      </c>
      <c r="AA29" s="23">
        <f>'[1]Отчет МСУ молод'!$Q$72</f>
        <v>220.5</v>
      </c>
      <c r="AB29" s="24"/>
    </row>
    <row r="30" spans="1:28" x14ac:dyDescent="0.25">
      <c r="A30" s="1">
        <v>13</v>
      </c>
      <c r="B30" s="5" t="s">
        <v>26</v>
      </c>
      <c r="C30" s="17">
        <f t="shared" si="1"/>
        <v>21231.5</v>
      </c>
      <c r="D30" s="6">
        <f t="shared" si="2"/>
        <v>1463.6095465092865</v>
      </c>
      <c r="E30" s="6">
        <f>'[1]Отчет МСУ молод'!$G$32</f>
        <v>1463.6095465092865</v>
      </c>
      <c r="F30" s="34">
        <v>0</v>
      </c>
      <c r="G30" s="35"/>
      <c r="H30" s="6">
        <f t="shared" si="3"/>
        <v>12406.390453490712</v>
      </c>
      <c r="I30" s="6">
        <f>'[1]Отчет МСУ молод'!$H$32</f>
        <v>2415.4904534907137</v>
      </c>
      <c r="J30" s="23">
        <f>'[1]Отчет МСУ молод'!$H$73</f>
        <v>9990.9</v>
      </c>
      <c r="K30" s="24"/>
      <c r="L30" s="6">
        <f t="shared" si="4"/>
        <v>7361.5</v>
      </c>
      <c r="M30" s="6">
        <f>'[1]Отчет МСУ молод'!$I$32</f>
        <v>2407.6</v>
      </c>
      <c r="N30" s="23">
        <f>'[1]Отчет МСУ молод'!$I$73</f>
        <v>4953.8999999999996</v>
      </c>
      <c r="O30" s="24"/>
      <c r="P30" s="17">
        <f t="shared" si="5"/>
        <v>0</v>
      </c>
      <c r="Q30" s="6">
        <f t="shared" si="6"/>
        <v>0</v>
      </c>
      <c r="R30" s="6">
        <f>'[1]Отчет МСУ молод'!$O$32</f>
        <v>0</v>
      </c>
      <c r="S30" s="21">
        <v>0</v>
      </c>
      <c r="T30" s="22"/>
      <c r="U30" s="6">
        <f t="shared" si="7"/>
        <v>0</v>
      </c>
      <c r="V30" s="6">
        <f>'[1]Отчет МСУ молод'!$P$32</f>
        <v>0</v>
      </c>
      <c r="W30" s="23">
        <f>'[1]Отчет МСУ молод'!$P$73</f>
        <v>0</v>
      </c>
      <c r="X30" s="24"/>
      <c r="Y30" s="6">
        <f t="shared" si="8"/>
        <v>0</v>
      </c>
      <c r="Z30" s="6">
        <f>'[1]Отчет МСУ молод'!$Q$32</f>
        <v>0</v>
      </c>
      <c r="AA30" s="23">
        <f>'[1]Отчет МСУ молод'!$Q$73</f>
        <v>0</v>
      </c>
      <c r="AB30" s="24"/>
    </row>
    <row r="31" spans="1:28" x14ac:dyDescent="0.25">
      <c r="A31" s="1">
        <v>14</v>
      </c>
      <c r="B31" s="5" t="s">
        <v>27</v>
      </c>
      <c r="C31" s="17">
        <f t="shared" si="1"/>
        <v>28679.699999999997</v>
      </c>
      <c r="D31" s="6">
        <f t="shared" si="2"/>
        <v>7140.6382280818216</v>
      </c>
      <c r="E31" s="6">
        <f>'[1]Отчет МСУ молод'!$G$33</f>
        <v>7140.6382280818216</v>
      </c>
      <c r="F31" s="34">
        <v>0</v>
      </c>
      <c r="G31" s="35"/>
      <c r="H31" s="6">
        <f t="shared" si="3"/>
        <v>11784.661771918174</v>
      </c>
      <c r="I31" s="6">
        <f>'[1]Отчет МСУ молод'!$H$33</f>
        <v>11784.661771918174</v>
      </c>
      <c r="J31" s="23">
        <v>0</v>
      </c>
      <c r="K31" s="24"/>
      <c r="L31" s="6">
        <f t="shared" si="4"/>
        <v>9754.4</v>
      </c>
      <c r="M31" s="6">
        <f>'[1]Отчет МСУ молод'!$I$33</f>
        <v>9754.4</v>
      </c>
      <c r="N31" s="23">
        <v>0</v>
      </c>
      <c r="O31" s="24"/>
      <c r="P31" s="17">
        <f t="shared" si="5"/>
        <v>21265.9</v>
      </c>
      <c r="Q31" s="6">
        <f t="shared" si="6"/>
        <v>5294.7469299999975</v>
      </c>
      <c r="R31" s="6">
        <f>'[1]Отчет МСУ молод'!$O$33</f>
        <v>5294.7469299999975</v>
      </c>
      <c r="S31" s="21">
        <v>0</v>
      </c>
      <c r="T31" s="22"/>
      <c r="U31" s="6">
        <f t="shared" si="7"/>
        <v>8738.2665899999993</v>
      </c>
      <c r="V31" s="6">
        <f>'[1]Отчет МСУ молод'!$P$33</f>
        <v>8738.2665899999993</v>
      </c>
      <c r="W31" s="23">
        <v>0</v>
      </c>
      <c r="X31" s="24"/>
      <c r="Y31" s="6">
        <f t="shared" si="8"/>
        <v>7232.8864800000038</v>
      </c>
      <c r="Z31" s="6">
        <f>'[1]Отчет МСУ молод'!$Q$33</f>
        <v>7232.8864800000038</v>
      </c>
      <c r="AA31" s="23">
        <v>0</v>
      </c>
      <c r="AB31" s="24"/>
    </row>
    <row r="32" spans="1:28" x14ac:dyDescent="0.25">
      <c r="A32" s="1">
        <v>15</v>
      </c>
      <c r="B32" s="5" t="s">
        <v>28</v>
      </c>
      <c r="C32" s="17">
        <f t="shared" si="1"/>
        <v>6972.6</v>
      </c>
      <c r="D32" s="6">
        <f t="shared" si="2"/>
        <v>1124.9392547027501</v>
      </c>
      <c r="E32" s="6">
        <f>'[1]Отчет МСУ молод'!$G$34</f>
        <v>1124.9392547027501</v>
      </c>
      <c r="F32" s="34">
        <v>0</v>
      </c>
      <c r="G32" s="35"/>
      <c r="H32" s="6">
        <f t="shared" si="3"/>
        <v>3688.8607452972501</v>
      </c>
      <c r="I32" s="6">
        <f>'[1]Отчет МСУ молод'!$H$34</f>
        <v>1856.5607452972499</v>
      </c>
      <c r="J32" s="25">
        <f>'[1]Отчет МСУ молод'!$H$74</f>
        <v>1832.3</v>
      </c>
      <c r="K32" s="26"/>
      <c r="L32" s="6">
        <f t="shared" si="4"/>
        <v>2158.8000000000002</v>
      </c>
      <c r="M32" s="6">
        <f>'[1]Отчет МСУ молод'!$I$34</f>
        <v>1440.9</v>
      </c>
      <c r="N32" s="25">
        <f>'[1]Отчет МСУ молод'!$I$74</f>
        <v>717.9</v>
      </c>
      <c r="O32" s="26"/>
      <c r="P32" s="17">
        <f t="shared" si="5"/>
        <v>4273.1000000000004</v>
      </c>
      <c r="Q32" s="6">
        <f t="shared" si="6"/>
        <v>843.70444000000009</v>
      </c>
      <c r="R32" s="6">
        <f>'[1]Отчет МСУ молод'!$O$34</f>
        <v>843.70444000000009</v>
      </c>
      <c r="S32" s="21">
        <v>0</v>
      </c>
      <c r="T32" s="22"/>
      <c r="U32" s="6">
        <f t="shared" si="7"/>
        <v>2079.5205599999999</v>
      </c>
      <c r="V32" s="6">
        <f>'[1]Отчет МСУ молод'!$P$34</f>
        <v>1392.42056</v>
      </c>
      <c r="W32" s="25">
        <f>'[1]Отчет МСУ молод'!$P$74</f>
        <v>687.1</v>
      </c>
      <c r="X32" s="26"/>
      <c r="Y32" s="6">
        <f t="shared" si="8"/>
        <v>1349.875</v>
      </c>
      <c r="Z32" s="6">
        <f>'[1]Отчет МСУ молод'!$Q$34</f>
        <v>1080.675</v>
      </c>
      <c r="AA32" s="25">
        <f>'[1]Отчет МСУ молод'!$Q$74</f>
        <v>269.2</v>
      </c>
      <c r="AB32" s="26"/>
    </row>
    <row r="33" spans="1:28" x14ac:dyDescent="0.25">
      <c r="A33" s="1">
        <v>16</v>
      </c>
      <c r="B33" s="5" t="s">
        <v>29</v>
      </c>
      <c r="C33" s="17">
        <f t="shared" si="1"/>
        <v>11022.000000000002</v>
      </c>
      <c r="D33" s="6">
        <f t="shared" si="2"/>
        <v>2944.1601537383963</v>
      </c>
      <c r="E33" s="6">
        <f>'[1]Отчет МСУ молод'!$G$35</f>
        <v>2944.1601537383963</v>
      </c>
      <c r="F33" s="34">
        <v>0</v>
      </c>
      <c r="G33" s="35"/>
      <c r="H33" s="6">
        <f t="shared" si="3"/>
        <v>5614.6398462616044</v>
      </c>
      <c r="I33" s="6">
        <f>'[1]Отчет МСУ молод'!$H$35</f>
        <v>4858.9398462616045</v>
      </c>
      <c r="J33" s="25">
        <f>'[1]Отчет МСУ молод'!$H$75</f>
        <v>755.7</v>
      </c>
      <c r="K33" s="26"/>
      <c r="L33" s="6">
        <f t="shared" si="4"/>
        <v>2463.2000000000003</v>
      </c>
      <c r="M33" s="6">
        <f>'[1]Отчет МСУ молод'!$I$35</f>
        <v>2281.3000000000002</v>
      </c>
      <c r="N33" s="25">
        <f>'[1]Отчет МСУ молод'!$I$75</f>
        <v>181.9</v>
      </c>
      <c r="O33" s="26"/>
      <c r="P33" s="17">
        <f t="shared" si="5"/>
        <v>9050.1987100000006</v>
      </c>
      <c r="Q33" s="6">
        <f t="shared" si="6"/>
        <v>2368.4889500000004</v>
      </c>
      <c r="R33" s="6">
        <f>'[1]Отчет МСУ молод'!$O$35</f>
        <v>2368.4889500000004</v>
      </c>
      <c r="S33" s="21">
        <v>0</v>
      </c>
      <c r="T33" s="22"/>
      <c r="U33" s="6">
        <f t="shared" si="7"/>
        <v>4664.5719900000004</v>
      </c>
      <c r="V33" s="6">
        <f>'[1]Отчет МСУ молод'!$P$35</f>
        <v>3908.8719900000001</v>
      </c>
      <c r="W33" s="25">
        <f>'[1]Отчет МСУ молод'!$P$75</f>
        <v>755.7</v>
      </c>
      <c r="X33" s="26"/>
      <c r="Y33" s="6">
        <f t="shared" si="8"/>
        <v>2017.1377699999998</v>
      </c>
      <c r="Z33" s="6">
        <f>'[1]Отчет МСУ молод'!$Q$35</f>
        <v>1835.2377699999997</v>
      </c>
      <c r="AA33" s="25">
        <f>'[1]Отчет МСУ молод'!$Q$75</f>
        <v>181.9</v>
      </c>
      <c r="AB33" s="26"/>
    </row>
    <row r="34" spans="1:28" ht="25.5" x14ac:dyDescent="0.25">
      <c r="A34" s="1">
        <v>17</v>
      </c>
      <c r="B34" s="5" t="s">
        <v>30</v>
      </c>
      <c r="C34" s="17">
        <f t="shared" si="1"/>
        <v>2821.5</v>
      </c>
      <c r="D34" s="6">
        <f t="shared" si="2"/>
        <v>793.73963109782824</v>
      </c>
      <c r="E34" s="6">
        <f>'[1]Отчет МСУ молод'!$G$36</f>
        <v>793.73963109782824</v>
      </c>
      <c r="F34" s="34">
        <v>0</v>
      </c>
      <c r="G34" s="35"/>
      <c r="H34" s="6">
        <f t="shared" si="3"/>
        <v>1309.9603689021715</v>
      </c>
      <c r="I34" s="6">
        <f>'[1]Отчет МСУ молод'!$H$36</f>
        <v>1309.9603689021715</v>
      </c>
      <c r="J34" s="23">
        <v>0</v>
      </c>
      <c r="K34" s="24"/>
      <c r="L34" s="6">
        <f t="shared" si="4"/>
        <v>717.8</v>
      </c>
      <c r="M34" s="6">
        <f>'[1]Отчет МСУ молод'!$I$36</f>
        <v>717.8</v>
      </c>
      <c r="N34" s="23">
        <v>0</v>
      </c>
      <c r="O34" s="24"/>
      <c r="P34" s="17">
        <f t="shared" si="5"/>
        <v>1125.7883400000001</v>
      </c>
      <c r="Q34" s="6">
        <f t="shared" si="6"/>
        <v>316.71178999999995</v>
      </c>
      <c r="R34" s="6">
        <f>'[1]Отчет МСУ молод'!$O$36</f>
        <v>316.71178999999995</v>
      </c>
      <c r="S34" s="21">
        <v>0</v>
      </c>
      <c r="T34" s="22"/>
      <c r="U34" s="6">
        <f t="shared" si="7"/>
        <v>522.69015000000002</v>
      </c>
      <c r="V34" s="6">
        <f>'[1]Отчет МСУ молод'!$P$36</f>
        <v>522.69015000000002</v>
      </c>
      <c r="W34" s="23">
        <v>0</v>
      </c>
      <c r="X34" s="24"/>
      <c r="Y34" s="6">
        <f t="shared" si="8"/>
        <v>286.38640000000004</v>
      </c>
      <c r="Z34" s="6">
        <f>'[1]Отчет МСУ молод'!$Q$36</f>
        <v>286.38640000000004</v>
      </c>
      <c r="AA34" s="23">
        <v>0</v>
      </c>
      <c r="AB34" s="24"/>
    </row>
    <row r="35" spans="1:28" x14ac:dyDescent="0.25">
      <c r="A35" s="1">
        <v>18</v>
      </c>
      <c r="B35" s="5" t="s">
        <v>31</v>
      </c>
      <c r="C35" s="17">
        <f t="shared" si="1"/>
        <v>11977.9</v>
      </c>
      <c r="D35" s="6">
        <f t="shared" si="2"/>
        <v>2622.430922651683</v>
      </c>
      <c r="E35" s="6">
        <f>'[1]Отчет МСУ молод'!$G$37</f>
        <v>2622.430922651683</v>
      </c>
      <c r="F35" s="34">
        <v>0</v>
      </c>
      <c r="G35" s="35"/>
      <c r="H35" s="6">
        <f t="shared" si="3"/>
        <v>6402.5690773483166</v>
      </c>
      <c r="I35" s="6">
        <f>'[1]Отчет МСУ молод'!$H$37</f>
        <v>4327.9690773483162</v>
      </c>
      <c r="J35" s="25">
        <f>'[1]Отчет МСУ молод'!$H$76</f>
        <v>2074.6</v>
      </c>
      <c r="K35" s="26"/>
      <c r="L35" s="6">
        <f t="shared" si="4"/>
        <v>2952.8999999999996</v>
      </c>
      <c r="M35" s="6">
        <f>'[1]Отчет МСУ молод'!$I$37</f>
        <v>2371.1</v>
      </c>
      <c r="N35" s="25">
        <f>'[1]Отчет МСУ молод'!$I$76</f>
        <v>581.79999999999995</v>
      </c>
      <c r="O35" s="26"/>
      <c r="P35" s="17">
        <f t="shared" si="5"/>
        <v>0</v>
      </c>
      <c r="Q35" s="6">
        <f t="shared" si="6"/>
        <v>0</v>
      </c>
      <c r="R35" s="6">
        <f>'[1]Отчет МСУ молод'!$O$37</f>
        <v>0</v>
      </c>
      <c r="S35" s="21">
        <v>0</v>
      </c>
      <c r="T35" s="22"/>
      <c r="U35" s="6">
        <f t="shared" si="7"/>
        <v>0</v>
      </c>
      <c r="V35" s="6">
        <f>'[1]Отчет МСУ молод'!$P$37</f>
        <v>0</v>
      </c>
      <c r="W35" s="25">
        <f>'[1]Отчет МСУ молод'!$P$76</f>
        <v>0</v>
      </c>
      <c r="X35" s="26"/>
      <c r="Y35" s="6">
        <f t="shared" si="8"/>
        <v>0</v>
      </c>
      <c r="Z35" s="6">
        <f>'[1]Отчет МСУ молод'!$Q$37</f>
        <v>0</v>
      </c>
      <c r="AA35" s="25">
        <f>'[1]Отчет МСУ молод'!$Q$76</f>
        <v>0</v>
      </c>
      <c r="AB35" s="26"/>
    </row>
    <row r="36" spans="1:28" x14ac:dyDescent="0.25">
      <c r="A36" s="1">
        <v>19</v>
      </c>
      <c r="B36" s="5" t="s">
        <v>32</v>
      </c>
      <c r="C36" s="17">
        <f t="shared" si="1"/>
        <v>1517.5</v>
      </c>
      <c r="D36" s="6">
        <f t="shared" si="2"/>
        <v>410.54717526146646</v>
      </c>
      <c r="E36" s="6">
        <f>'[1]Отчет МСУ молод'!$G$38</f>
        <v>410.54717526146646</v>
      </c>
      <c r="F36" s="34">
        <v>0</v>
      </c>
      <c r="G36" s="35"/>
      <c r="H36" s="6">
        <f t="shared" si="3"/>
        <v>677.55282473853345</v>
      </c>
      <c r="I36" s="6">
        <f>'[1]Отчет МСУ молод'!$H$38</f>
        <v>677.55282473853345</v>
      </c>
      <c r="J36" s="23">
        <v>0</v>
      </c>
      <c r="K36" s="24"/>
      <c r="L36" s="6">
        <f t="shared" si="4"/>
        <v>429.4</v>
      </c>
      <c r="M36" s="6">
        <f>'[1]Отчет МСУ молод'!$I$38</f>
        <v>429.4</v>
      </c>
      <c r="N36" s="23">
        <v>0</v>
      </c>
      <c r="O36" s="24"/>
      <c r="P36" s="17">
        <f t="shared" si="5"/>
        <v>1517.5</v>
      </c>
      <c r="Q36" s="6">
        <f t="shared" si="6"/>
        <v>410.54717999999997</v>
      </c>
      <c r="R36" s="6">
        <f>'[1]Отчет МСУ молод'!$O$38</f>
        <v>410.54717999999997</v>
      </c>
      <c r="S36" s="21">
        <v>0</v>
      </c>
      <c r="T36" s="22"/>
      <c r="U36" s="6">
        <f t="shared" si="7"/>
        <v>677.55282</v>
      </c>
      <c r="V36" s="6">
        <f>'[1]Отчет МСУ молод'!$P$38</f>
        <v>677.55282</v>
      </c>
      <c r="W36" s="23">
        <v>0</v>
      </c>
      <c r="X36" s="24"/>
      <c r="Y36" s="6">
        <f t="shared" si="8"/>
        <v>429.4</v>
      </c>
      <c r="Z36" s="6">
        <f>'[1]Отчет МСУ молод'!$Q$38</f>
        <v>429.4</v>
      </c>
      <c r="AA36" s="23">
        <v>0</v>
      </c>
      <c r="AB36" s="24"/>
    </row>
    <row r="37" spans="1:28" ht="25.5" x14ac:dyDescent="0.25">
      <c r="A37" s="1">
        <v>20</v>
      </c>
      <c r="B37" s="5" t="s">
        <v>33</v>
      </c>
      <c r="C37" s="17">
        <f t="shared" si="1"/>
        <v>9538.2999999999993</v>
      </c>
      <c r="D37" s="6">
        <f t="shared" si="2"/>
        <v>2683.3659183365712</v>
      </c>
      <c r="E37" s="6">
        <f>'[1]Отчет МСУ молод'!$G$39</f>
        <v>2683.3659183365712</v>
      </c>
      <c r="F37" s="34">
        <v>0</v>
      </c>
      <c r="G37" s="35"/>
      <c r="H37" s="6">
        <f t="shared" si="3"/>
        <v>4428.5340816634289</v>
      </c>
      <c r="I37" s="6">
        <f>'[1]Отчет МСУ молод'!$H$39</f>
        <v>4428.5340816634289</v>
      </c>
      <c r="J37" s="23">
        <v>0</v>
      </c>
      <c r="K37" s="24"/>
      <c r="L37" s="6">
        <f t="shared" si="4"/>
        <v>2426.4</v>
      </c>
      <c r="M37" s="6">
        <f>'[1]Отчет МСУ молод'!$I$39</f>
        <v>2426.4</v>
      </c>
      <c r="N37" s="23">
        <v>0</v>
      </c>
      <c r="O37" s="24"/>
      <c r="P37" s="17">
        <f t="shared" si="5"/>
        <v>8671.1999999999989</v>
      </c>
      <c r="Q37" s="6">
        <f t="shared" si="6"/>
        <v>2439.4286380193812</v>
      </c>
      <c r="R37" s="6">
        <f>'[1]Отчет МСУ молод'!$O$39</f>
        <v>2439.4286380193812</v>
      </c>
      <c r="S37" s="21">
        <v>0</v>
      </c>
      <c r="T37" s="22"/>
      <c r="U37" s="6">
        <f t="shared" si="7"/>
        <v>4025.9485567312549</v>
      </c>
      <c r="V37" s="6">
        <f>'[1]Отчет МСУ молод'!$P$39</f>
        <v>4025.9485567312549</v>
      </c>
      <c r="W37" s="23">
        <v>0</v>
      </c>
      <c r="X37" s="24"/>
      <c r="Y37" s="6">
        <f t="shared" si="8"/>
        <v>2205.8228052493637</v>
      </c>
      <c r="Z37" s="6">
        <f>'[1]Отчет МСУ молод'!$Q$39</f>
        <v>2205.8228052493637</v>
      </c>
      <c r="AA37" s="23">
        <v>0</v>
      </c>
      <c r="AB37" s="24"/>
    </row>
    <row r="38" spans="1:28" x14ac:dyDescent="0.25">
      <c r="A38" s="1">
        <v>21</v>
      </c>
      <c r="B38" s="5" t="s">
        <v>34</v>
      </c>
      <c r="C38" s="17">
        <f t="shared" si="1"/>
        <v>11756</v>
      </c>
      <c r="D38" s="6">
        <f t="shared" si="2"/>
        <v>3180.5049295713002</v>
      </c>
      <c r="E38" s="6">
        <f>'[1]Отчет МСУ молод'!$G$40</f>
        <v>3180.5049295713002</v>
      </c>
      <c r="F38" s="34">
        <v>0</v>
      </c>
      <c r="G38" s="35"/>
      <c r="H38" s="6">
        <f t="shared" si="3"/>
        <v>5248.9950704287003</v>
      </c>
      <c r="I38" s="6">
        <f>'[1]Отчет МСУ молод'!$H$40</f>
        <v>5248.9950704287003</v>
      </c>
      <c r="J38" s="23">
        <v>0</v>
      </c>
      <c r="K38" s="24"/>
      <c r="L38" s="6">
        <f t="shared" si="4"/>
        <v>3326.5</v>
      </c>
      <c r="M38" s="6">
        <f>'[1]Отчет МСУ молод'!$I$40</f>
        <v>3326.5</v>
      </c>
      <c r="N38" s="23">
        <v>0</v>
      </c>
      <c r="O38" s="24"/>
      <c r="P38" s="17">
        <f t="shared" si="5"/>
        <v>7886.5</v>
      </c>
      <c r="Q38" s="6">
        <f t="shared" si="6"/>
        <v>2133.6424200000001</v>
      </c>
      <c r="R38" s="6">
        <f>'[1]Отчет МСУ молод'!$O$40</f>
        <v>2133.6424200000001</v>
      </c>
      <c r="S38" s="21">
        <v>0</v>
      </c>
      <c r="T38" s="22"/>
      <c r="U38" s="6">
        <f t="shared" si="7"/>
        <v>3521.2894799999999</v>
      </c>
      <c r="V38" s="6">
        <f>'[1]Отчет МСУ молод'!$P$40</f>
        <v>3521.2894799999999</v>
      </c>
      <c r="W38" s="23">
        <v>0</v>
      </c>
      <c r="X38" s="24"/>
      <c r="Y38" s="6">
        <f t="shared" si="8"/>
        <v>2231.5681</v>
      </c>
      <c r="Z38" s="6">
        <f>'[1]Отчет МСУ молод'!$Q$40</f>
        <v>2231.5681</v>
      </c>
      <c r="AA38" s="23">
        <v>0</v>
      </c>
      <c r="AB38" s="24"/>
    </row>
    <row r="39" spans="1:28" ht="25.5" x14ac:dyDescent="0.25">
      <c r="A39" s="1">
        <v>22</v>
      </c>
      <c r="B39" s="5" t="s">
        <v>35</v>
      </c>
      <c r="C39" s="17">
        <f t="shared" si="1"/>
        <v>1083.9000000000001</v>
      </c>
      <c r="D39" s="6">
        <f t="shared" si="2"/>
        <v>316.59786302903825</v>
      </c>
      <c r="E39" s="6">
        <f>'[1]Отчет МСУ молод'!$G$41</f>
        <v>316.59786302903825</v>
      </c>
      <c r="F39" s="34">
        <v>0</v>
      </c>
      <c r="G39" s="35"/>
      <c r="H39" s="6">
        <f t="shared" si="3"/>
        <v>522.50213697096183</v>
      </c>
      <c r="I39" s="6">
        <f>'[1]Отчет МСУ молод'!$H$41</f>
        <v>522.50213697096183</v>
      </c>
      <c r="J39" s="25">
        <v>0</v>
      </c>
      <c r="K39" s="26"/>
      <c r="L39" s="6">
        <f t="shared" si="4"/>
        <v>244.8</v>
      </c>
      <c r="M39" s="6">
        <f>'[1]Отчет МСУ молод'!$I$41</f>
        <v>244.8</v>
      </c>
      <c r="N39" s="25">
        <v>0</v>
      </c>
      <c r="O39" s="26"/>
      <c r="P39" s="17">
        <f t="shared" si="5"/>
        <v>0</v>
      </c>
      <c r="Q39" s="6">
        <f t="shared" si="6"/>
        <v>0</v>
      </c>
      <c r="R39" s="6">
        <f>'[1]Отчет МСУ молод'!$O$41</f>
        <v>0</v>
      </c>
      <c r="S39" s="21">
        <v>0</v>
      </c>
      <c r="T39" s="22"/>
      <c r="U39" s="6">
        <f t="shared" si="7"/>
        <v>0</v>
      </c>
      <c r="V39" s="6">
        <f>'[1]Отчет МСУ молод'!$P$41</f>
        <v>0</v>
      </c>
      <c r="W39" s="25">
        <v>0</v>
      </c>
      <c r="X39" s="26"/>
      <c r="Y39" s="6">
        <f t="shared" si="8"/>
        <v>0</v>
      </c>
      <c r="Z39" s="6">
        <f>'[1]Отчет МСУ молод'!$Q$41</f>
        <v>0</v>
      </c>
      <c r="AA39" s="25">
        <v>0</v>
      </c>
      <c r="AB39" s="26"/>
    </row>
    <row r="40" spans="1:28" x14ac:dyDescent="0.25">
      <c r="A40" s="1">
        <v>23</v>
      </c>
      <c r="B40" s="5" t="s">
        <v>36</v>
      </c>
      <c r="C40" s="17">
        <f t="shared" si="1"/>
        <v>2288.8999999999996</v>
      </c>
      <c r="D40" s="6">
        <f t="shared" si="2"/>
        <v>396.85095022517271</v>
      </c>
      <c r="E40" s="6">
        <f>'[1]Отчет МСУ молод'!$G$42</f>
        <v>396.85095022517271</v>
      </c>
      <c r="F40" s="34">
        <v>0</v>
      </c>
      <c r="G40" s="35"/>
      <c r="H40" s="6">
        <f t="shared" si="3"/>
        <v>943.34904977482722</v>
      </c>
      <c r="I40" s="6">
        <f>'[1]Отчет МСУ молод'!$H$42</f>
        <v>654.94904977482724</v>
      </c>
      <c r="J40" s="25">
        <f>'[1]Отчет МСУ молод'!$H$77</f>
        <v>288.39999999999998</v>
      </c>
      <c r="K40" s="26"/>
      <c r="L40" s="6">
        <f t="shared" si="4"/>
        <v>948.7</v>
      </c>
      <c r="M40" s="6">
        <f>'[1]Отчет МСУ молод'!$I$42</f>
        <v>780</v>
      </c>
      <c r="N40" s="25">
        <f>'[1]Отчет МСУ молод'!$I$77</f>
        <v>168.7</v>
      </c>
      <c r="O40" s="26"/>
      <c r="P40" s="17">
        <f t="shared" si="5"/>
        <v>1127.2</v>
      </c>
      <c r="Q40" s="6">
        <f t="shared" si="6"/>
        <v>244.19276000000002</v>
      </c>
      <c r="R40" s="6">
        <f>'[1]Отчет МСУ молод'!$O$42</f>
        <v>244.19276000000002</v>
      </c>
      <c r="S40" s="21">
        <v>0</v>
      </c>
      <c r="T40" s="22"/>
      <c r="U40" s="6">
        <f t="shared" si="7"/>
        <v>403.00723999999997</v>
      </c>
      <c r="V40" s="6">
        <f>'[1]Отчет МСУ молод'!$P$42</f>
        <v>403.00723999999997</v>
      </c>
      <c r="W40" s="25">
        <f>'[1]Отчет МСУ молод'!$P$77</f>
        <v>0</v>
      </c>
      <c r="X40" s="26"/>
      <c r="Y40" s="6">
        <f t="shared" si="8"/>
        <v>480</v>
      </c>
      <c r="Z40" s="6">
        <f>'[1]Отчет МСУ молод'!$Q$42</f>
        <v>480</v>
      </c>
      <c r="AA40" s="25">
        <f>'[1]Отчет МСУ молод'!$Q$77</f>
        <v>0</v>
      </c>
      <c r="AB40" s="26"/>
    </row>
    <row r="41" spans="1:28" x14ac:dyDescent="0.25">
      <c r="A41" s="1">
        <v>24</v>
      </c>
      <c r="B41" s="5" t="s">
        <v>37</v>
      </c>
      <c r="C41" s="17">
        <f t="shared" si="1"/>
        <v>10752.2</v>
      </c>
      <c r="D41" s="6">
        <f t="shared" si="2"/>
        <v>2966.7608115806552</v>
      </c>
      <c r="E41" s="6">
        <f>'[1]Отчет МСУ молод'!$G$43</f>
        <v>2966.7608115806552</v>
      </c>
      <c r="F41" s="34">
        <v>0</v>
      </c>
      <c r="G41" s="35"/>
      <c r="H41" s="6">
        <f t="shared" si="3"/>
        <v>4896.2391884193448</v>
      </c>
      <c r="I41" s="6">
        <f>'[1]Отчет МСУ молод'!$H$43</f>
        <v>4896.2391884193448</v>
      </c>
      <c r="J41" s="25">
        <v>0</v>
      </c>
      <c r="K41" s="26"/>
      <c r="L41" s="6">
        <f t="shared" si="4"/>
        <v>2889.2</v>
      </c>
      <c r="M41" s="6">
        <f>'[1]Отчет МСУ молод'!$I$43</f>
        <v>2889.2</v>
      </c>
      <c r="N41" s="25">
        <v>0</v>
      </c>
      <c r="O41" s="26"/>
      <c r="P41" s="17">
        <f t="shared" si="5"/>
        <v>4855.9000000000005</v>
      </c>
      <c r="Q41" s="6">
        <f t="shared" si="6"/>
        <v>1339.8461700000003</v>
      </c>
      <c r="R41" s="6">
        <f>'[1]Отчет МСУ молод'!$O$43</f>
        <v>1339.8461700000003</v>
      </c>
      <c r="S41" s="21">
        <v>0</v>
      </c>
      <c r="T41" s="22"/>
      <c r="U41" s="6">
        <f t="shared" si="7"/>
        <v>2211.2356400000003</v>
      </c>
      <c r="V41" s="6">
        <f>'[1]Отчет МСУ молод'!$P$43</f>
        <v>2211.2356400000003</v>
      </c>
      <c r="W41" s="25">
        <v>0</v>
      </c>
      <c r="X41" s="26"/>
      <c r="Y41" s="6">
        <f t="shared" si="8"/>
        <v>1304.8181900000002</v>
      </c>
      <c r="Z41" s="6">
        <f>'[1]Отчет МСУ молод'!$Q$43</f>
        <v>1304.8181900000002</v>
      </c>
      <c r="AA41" s="25">
        <v>0</v>
      </c>
      <c r="AB41" s="26"/>
    </row>
    <row r="42" spans="1:28" ht="25.5" x14ac:dyDescent="0.25">
      <c r="A42" s="1">
        <v>25</v>
      </c>
      <c r="B42" s="5" t="s">
        <v>38</v>
      </c>
      <c r="C42" s="17">
        <f t="shared" si="1"/>
        <v>4298.2</v>
      </c>
      <c r="D42" s="6">
        <f t="shared" si="2"/>
        <v>1016.6900270743015</v>
      </c>
      <c r="E42" s="6">
        <f>'[1]Отчет МСУ молод'!$G$44</f>
        <v>1016.6900270743015</v>
      </c>
      <c r="F42" s="34">
        <v>0</v>
      </c>
      <c r="G42" s="35"/>
      <c r="H42" s="6">
        <f t="shared" si="3"/>
        <v>2187.2099729256984</v>
      </c>
      <c r="I42" s="6">
        <f>'[1]Отчет МСУ молод'!$H$44</f>
        <v>1677.9099729256984</v>
      </c>
      <c r="J42" s="25">
        <f>'[1]Отчет МСУ молод'!$H$78</f>
        <v>509.3</v>
      </c>
      <c r="K42" s="26"/>
      <c r="L42" s="6">
        <f t="shared" si="4"/>
        <v>1094.3</v>
      </c>
      <c r="M42" s="6">
        <f>'[1]Отчет МСУ молод'!$I$44</f>
        <v>947.3</v>
      </c>
      <c r="N42" s="25">
        <f>'[1]Отчет МСУ молод'!$I$78</f>
        <v>147</v>
      </c>
      <c r="O42" s="26"/>
      <c r="P42" s="17">
        <f t="shared" si="5"/>
        <v>4298.2</v>
      </c>
      <c r="Q42" s="6">
        <f t="shared" si="6"/>
        <v>1016.6900400000001</v>
      </c>
      <c r="R42" s="6">
        <f>'[1]Отчет МСУ молод'!$O$44</f>
        <v>1016.6900400000001</v>
      </c>
      <c r="S42" s="21">
        <v>0</v>
      </c>
      <c r="T42" s="22"/>
      <c r="U42" s="6">
        <f t="shared" si="7"/>
        <v>2187.2099600000001</v>
      </c>
      <c r="V42" s="6">
        <f>'[1]Отчет МСУ молод'!$P$44</f>
        <v>1677.90996</v>
      </c>
      <c r="W42" s="25">
        <f>'[1]Отчет МСУ молод'!$P$78</f>
        <v>509.3</v>
      </c>
      <c r="X42" s="26"/>
      <c r="Y42" s="6">
        <f t="shared" si="8"/>
        <v>1094.3</v>
      </c>
      <c r="Z42" s="6">
        <f>'[1]Отчет МСУ молод'!$Q$44</f>
        <v>947.3</v>
      </c>
      <c r="AA42" s="25">
        <f>'[1]Отчет МСУ молод'!$Q$78</f>
        <v>147</v>
      </c>
      <c r="AB42" s="26"/>
    </row>
    <row r="43" spans="1:28" x14ac:dyDescent="0.25">
      <c r="A43" s="1">
        <v>26</v>
      </c>
      <c r="B43" s="5" t="s">
        <v>39</v>
      </c>
      <c r="C43" s="17">
        <f t="shared" si="1"/>
        <v>2791.7000000000003</v>
      </c>
      <c r="D43" s="6">
        <f t="shared" si="2"/>
        <v>598.74764490618622</v>
      </c>
      <c r="E43" s="6">
        <f>'[1]Отчет МСУ молод'!$G$45</f>
        <v>598.74764490618622</v>
      </c>
      <c r="F43" s="34">
        <v>0</v>
      </c>
      <c r="G43" s="35"/>
      <c r="H43" s="6">
        <f t="shared" si="3"/>
        <v>1456.5523550938137</v>
      </c>
      <c r="I43" s="6">
        <f>'[1]Отчет МСУ молод'!$H$45</f>
        <v>988.15235509381387</v>
      </c>
      <c r="J43" s="25">
        <f>'[1]Отчет МСУ молод'!$H$79</f>
        <v>468.4</v>
      </c>
      <c r="K43" s="26"/>
      <c r="L43" s="6">
        <f t="shared" si="4"/>
        <v>736.4</v>
      </c>
      <c r="M43" s="6">
        <f>'[1]Отчет МСУ молод'!$I$45</f>
        <v>541.4</v>
      </c>
      <c r="N43" s="25">
        <f>'[1]Отчет МСУ молод'!$I$79</f>
        <v>195</v>
      </c>
      <c r="O43" s="26"/>
      <c r="P43" s="17">
        <f t="shared" si="5"/>
        <v>2128.3000000000002</v>
      </c>
      <c r="Q43" s="6">
        <f t="shared" si="6"/>
        <v>598.74763999999993</v>
      </c>
      <c r="R43" s="6">
        <f>'[1]Отчет МСУ молод'!$O$45</f>
        <v>598.74763999999993</v>
      </c>
      <c r="S43" s="21">
        <v>0</v>
      </c>
      <c r="T43" s="22"/>
      <c r="U43" s="6">
        <f t="shared" si="7"/>
        <v>988.15236000000016</v>
      </c>
      <c r="V43" s="6">
        <f>'[1]Отчет МСУ молод'!$P$45</f>
        <v>988.15236000000016</v>
      </c>
      <c r="W43" s="25">
        <f>'[1]Отчет МСУ молод'!$P$79</f>
        <v>0</v>
      </c>
      <c r="X43" s="26"/>
      <c r="Y43" s="6">
        <f t="shared" si="8"/>
        <v>541.4</v>
      </c>
      <c r="Z43" s="6">
        <f>'[1]Отчет МСУ молод'!$Q$45</f>
        <v>541.4</v>
      </c>
      <c r="AA43" s="25">
        <f>'[1]Отчет МСУ молод'!$Q$79</f>
        <v>0</v>
      </c>
      <c r="AB43" s="26"/>
    </row>
    <row r="44" spans="1:28" ht="25.5" x14ac:dyDescent="0.25">
      <c r="A44" s="1">
        <v>27</v>
      </c>
      <c r="B44" s="5" t="s">
        <v>40</v>
      </c>
      <c r="C44" s="17">
        <f t="shared" si="1"/>
        <v>28600</v>
      </c>
      <c r="D44" s="6">
        <f t="shared" si="2"/>
        <v>6026.6785917965972</v>
      </c>
      <c r="E44" s="6">
        <f>'[1]Отчет МСУ молод'!$G$46</f>
        <v>6026.6785917965972</v>
      </c>
      <c r="F44" s="34">
        <v>0</v>
      </c>
      <c r="G44" s="35"/>
      <c r="H44" s="6">
        <f t="shared" si="3"/>
        <v>12622.721408203401</v>
      </c>
      <c r="I44" s="6">
        <f>'[1]Отчет МСУ молод'!$H$46</f>
        <v>9946.2214082034006</v>
      </c>
      <c r="J44" s="25">
        <f>'[1]Отчет МСУ молод'!$H$80</f>
        <v>2676.5</v>
      </c>
      <c r="K44" s="26"/>
      <c r="L44" s="6">
        <f t="shared" si="4"/>
        <v>9950.6</v>
      </c>
      <c r="M44" s="6">
        <f>'[1]Отчет МСУ молод'!$I$46</f>
        <v>8767.5</v>
      </c>
      <c r="N44" s="25">
        <f>'[1]Отчет МСУ молод'!$I$80</f>
        <v>1183.0999999999999</v>
      </c>
      <c r="O44" s="26"/>
      <c r="P44" s="17">
        <f t="shared" si="5"/>
        <v>16352.256620000002</v>
      </c>
      <c r="Q44" s="6">
        <f t="shared" si="6"/>
        <v>3277.7565099999993</v>
      </c>
      <c r="R44" s="6">
        <f>'[1]Отчет МСУ молод'!$O$46</f>
        <v>3277.7565099999993</v>
      </c>
      <c r="S44" s="21">
        <v>0</v>
      </c>
      <c r="T44" s="22"/>
      <c r="U44" s="6">
        <f t="shared" si="7"/>
        <v>7416.8957600000012</v>
      </c>
      <c r="V44" s="6">
        <f>'[1]Отчет МСУ молод'!$P$46</f>
        <v>5409.4957600000007</v>
      </c>
      <c r="W44" s="25">
        <f>'[1]Отчет МСУ молод'!$P$80</f>
        <v>2007.4</v>
      </c>
      <c r="X44" s="26"/>
      <c r="Y44" s="6">
        <f t="shared" si="8"/>
        <v>5657.6043500000014</v>
      </c>
      <c r="Z44" s="6">
        <f>'[1]Отчет МСУ молод'!$Q$46</f>
        <v>4770.3043500000013</v>
      </c>
      <c r="AA44" s="25">
        <f>'[1]Отчет МСУ молод'!$Q$80</f>
        <v>887.3</v>
      </c>
      <c r="AB44" s="26"/>
    </row>
    <row r="45" spans="1:28" ht="25.5" x14ac:dyDescent="0.25">
      <c r="A45" s="1">
        <v>28</v>
      </c>
      <c r="B45" s="5" t="s">
        <v>41</v>
      </c>
      <c r="C45" s="17">
        <f t="shared" si="1"/>
        <v>6711.4</v>
      </c>
      <c r="D45" s="6">
        <f t="shared" si="2"/>
        <v>1351.3608702476504</v>
      </c>
      <c r="E45" s="6">
        <f>'[1]Отчет МСУ молод'!$G$47</f>
        <v>1351.3608702476504</v>
      </c>
      <c r="F45" s="34">
        <v>0</v>
      </c>
      <c r="G45" s="35"/>
      <c r="H45" s="6">
        <f t="shared" si="3"/>
        <v>3910.9391297523498</v>
      </c>
      <c r="I45" s="6">
        <f>'[1]Отчет МСУ молод'!$H$47</f>
        <v>2230.2391297523495</v>
      </c>
      <c r="J45" s="25">
        <f>'[1]Отчет МСУ молод'!$H$81</f>
        <v>1680.7</v>
      </c>
      <c r="K45" s="26"/>
      <c r="L45" s="6">
        <f t="shared" si="4"/>
        <v>1449.1</v>
      </c>
      <c r="M45" s="6">
        <f>'[1]Отчет МСУ молод'!$I$47</f>
        <v>1044.5999999999999</v>
      </c>
      <c r="N45" s="25">
        <f>'[1]Отчет МСУ молод'!$I$81</f>
        <v>404.5</v>
      </c>
      <c r="O45" s="26"/>
      <c r="P45" s="17">
        <f t="shared" si="5"/>
        <v>1733.5</v>
      </c>
      <c r="Q45" s="6">
        <f t="shared" si="6"/>
        <v>307.12481000000002</v>
      </c>
      <c r="R45" s="6">
        <f>'[1]Отчет МСУ молод'!$O$47</f>
        <v>307.12481000000002</v>
      </c>
      <c r="S45" s="21">
        <v>0</v>
      </c>
      <c r="T45" s="22"/>
      <c r="U45" s="6">
        <f t="shared" si="7"/>
        <v>1056.66815</v>
      </c>
      <c r="V45" s="6">
        <f>'[1]Отчет МСУ молод'!$P$47</f>
        <v>506.86815000000001</v>
      </c>
      <c r="W45" s="25">
        <f>'[1]Отчет МСУ молод'!$P$81</f>
        <v>549.79999999999995</v>
      </c>
      <c r="X45" s="26"/>
      <c r="Y45" s="6">
        <f t="shared" si="8"/>
        <v>369.70704000000001</v>
      </c>
      <c r="Z45" s="6">
        <f>'[1]Отчет МСУ молод'!$Q$47</f>
        <v>237.40703999999999</v>
      </c>
      <c r="AA45" s="25">
        <f>'[1]Отчет МСУ молод'!$Q$81</f>
        <v>132.30000000000001</v>
      </c>
      <c r="AB45" s="26"/>
    </row>
    <row r="46" spans="1:28" ht="25.5" x14ac:dyDescent="0.25">
      <c r="A46" s="1">
        <v>29</v>
      </c>
      <c r="B46" s="5" t="s">
        <v>42</v>
      </c>
      <c r="C46" s="17">
        <f t="shared" si="1"/>
        <v>7382.3</v>
      </c>
      <c r="D46" s="6">
        <f t="shared" si="2"/>
        <v>1707.5381824862538</v>
      </c>
      <c r="E46" s="6">
        <f>'[1]Отчет МСУ молод'!$G$48</f>
        <v>1707.5381824862538</v>
      </c>
      <c r="F46" s="34">
        <v>0</v>
      </c>
      <c r="G46" s="35"/>
      <c r="H46" s="6">
        <f t="shared" si="3"/>
        <v>3843.0618175137465</v>
      </c>
      <c r="I46" s="6">
        <f>'[1]Отчет МСУ молод'!$H$48</f>
        <v>2818.0618175137465</v>
      </c>
      <c r="J46" s="25">
        <f>'[1]Отчет МСУ молод'!$H$82</f>
        <v>1025</v>
      </c>
      <c r="K46" s="26"/>
      <c r="L46" s="6">
        <f t="shared" si="4"/>
        <v>1831.7</v>
      </c>
      <c r="M46" s="6">
        <f>'[1]Отчет МСУ молод'!$I$48</f>
        <v>1544.2</v>
      </c>
      <c r="N46" s="25">
        <f>'[1]Отчет МСУ молод'!$I$82</f>
        <v>287.5</v>
      </c>
      <c r="O46" s="26"/>
      <c r="P46" s="17">
        <f t="shared" si="5"/>
        <v>4898.1000000000004</v>
      </c>
      <c r="Q46" s="6">
        <f t="shared" si="6"/>
        <v>1219.6781699999999</v>
      </c>
      <c r="R46" s="6">
        <f>'[1]Отчет МСУ молод'!$O$48</f>
        <v>1219.6781699999999</v>
      </c>
      <c r="S46" s="21">
        <v>0</v>
      </c>
      <c r="T46" s="22"/>
      <c r="U46" s="6">
        <f t="shared" si="7"/>
        <v>2452.2145399999999</v>
      </c>
      <c r="V46" s="6">
        <f>'[1]Отчет МСУ молод'!$P$48</f>
        <v>2012.91454</v>
      </c>
      <c r="W46" s="25">
        <f>'[1]Отчет МСУ молод'!$P$82</f>
        <v>439.3</v>
      </c>
      <c r="X46" s="26"/>
      <c r="Y46" s="6">
        <f t="shared" si="8"/>
        <v>1226.2072900000001</v>
      </c>
      <c r="Z46" s="6">
        <f>'[1]Отчет МСУ молод'!$Q$48</f>
        <v>1103.00729</v>
      </c>
      <c r="AA46" s="25">
        <f>'[1]Отчет МСУ молод'!$Q$82</f>
        <v>123.2</v>
      </c>
      <c r="AB46" s="26"/>
    </row>
    <row r="47" spans="1:28" ht="25.5" x14ac:dyDescent="0.25">
      <c r="A47" s="1">
        <v>30</v>
      </c>
      <c r="B47" s="5" t="s">
        <v>43</v>
      </c>
      <c r="C47" s="17">
        <f t="shared" si="1"/>
        <v>12406.2</v>
      </c>
      <c r="D47" s="6">
        <f t="shared" si="2"/>
        <v>3376.7420271298784</v>
      </c>
      <c r="E47" s="6">
        <f>'[1]Отчет МСУ молод'!$G$49</f>
        <v>3376.7420271298784</v>
      </c>
      <c r="F47" s="34">
        <v>0</v>
      </c>
      <c r="G47" s="35"/>
      <c r="H47" s="6">
        <f t="shared" si="3"/>
        <v>6977.3579728701225</v>
      </c>
      <c r="I47" s="6">
        <f>'[1]Отчет МСУ молод'!$H$49</f>
        <v>5572.8579728701225</v>
      </c>
      <c r="J47" s="25">
        <f>'[1]Отчет МСУ молод'!$H$83</f>
        <v>1404.5</v>
      </c>
      <c r="K47" s="26"/>
      <c r="L47" s="6">
        <f t="shared" si="4"/>
        <v>2052.1</v>
      </c>
      <c r="M47" s="6">
        <f>'[1]Отчет МСУ молод'!$I$49</f>
        <v>1815.8</v>
      </c>
      <c r="N47" s="25">
        <f>'[1]Отчет МСУ молод'!$I$83</f>
        <v>236.3</v>
      </c>
      <c r="O47" s="26"/>
      <c r="P47" s="17">
        <f t="shared" si="5"/>
        <v>7730.5</v>
      </c>
      <c r="Q47" s="6">
        <f t="shared" si="6"/>
        <v>2424.7872400000001</v>
      </c>
      <c r="R47" s="6">
        <f>'[1]Отчет МСУ молод'!$O$49</f>
        <v>2424.7872400000001</v>
      </c>
      <c r="S47" s="21">
        <v>0</v>
      </c>
      <c r="T47" s="22"/>
      <c r="U47" s="6">
        <f t="shared" si="7"/>
        <v>4001.7847900000002</v>
      </c>
      <c r="V47" s="6">
        <f>'[1]Отчет МСУ молод'!$P$49</f>
        <v>4001.7847900000002</v>
      </c>
      <c r="W47" s="25">
        <f>'[1]Отчет МСУ молод'!$P$83</f>
        <v>0</v>
      </c>
      <c r="X47" s="26"/>
      <c r="Y47" s="6">
        <f t="shared" si="8"/>
        <v>1303.9279699999997</v>
      </c>
      <c r="Z47" s="6">
        <f>'[1]Отчет МСУ молод'!$Q$49</f>
        <v>1303.9279699999997</v>
      </c>
      <c r="AA47" s="25">
        <f>'[1]Отчет МСУ молод'!$Q$83</f>
        <v>0</v>
      </c>
      <c r="AB47" s="26"/>
    </row>
    <row r="48" spans="1:28" x14ac:dyDescent="0.25">
      <c r="A48" s="1">
        <v>31</v>
      </c>
      <c r="B48" s="5" t="s">
        <v>44</v>
      </c>
      <c r="C48" s="17">
        <f t="shared" si="1"/>
        <v>11253.099999999999</v>
      </c>
      <c r="D48" s="6">
        <f t="shared" si="2"/>
        <v>1231.6037951369165</v>
      </c>
      <c r="E48" s="6">
        <f>'[1]Отчет МСУ молод'!$G$50</f>
        <v>1231.6037951369165</v>
      </c>
      <c r="F48" s="34">
        <v>0</v>
      </c>
      <c r="G48" s="35"/>
      <c r="H48" s="6">
        <f t="shared" si="3"/>
        <v>7098.2962048630834</v>
      </c>
      <c r="I48" s="6">
        <f>'[1]Отчет МСУ молод'!$H$50</f>
        <v>2032.5962048630834</v>
      </c>
      <c r="J48" s="25">
        <f>'[1]Отчет МСУ молод'!$H$84</f>
        <v>5065.7</v>
      </c>
      <c r="K48" s="26"/>
      <c r="L48" s="6">
        <f t="shared" si="4"/>
        <v>2923.2</v>
      </c>
      <c r="M48" s="6">
        <f>'[1]Отчет МСУ молод'!$I$50</f>
        <v>1288.2</v>
      </c>
      <c r="N48" s="25">
        <f>'[1]Отчет МСУ молод'!$I$84</f>
        <v>1635</v>
      </c>
      <c r="O48" s="26"/>
      <c r="P48" s="17">
        <f t="shared" si="5"/>
        <v>1250.0999999999999</v>
      </c>
      <c r="Q48" s="6">
        <f t="shared" si="6"/>
        <v>0</v>
      </c>
      <c r="R48" s="6">
        <f>'[1]Отчет МСУ молод'!$O$50</f>
        <v>0</v>
      </c>
      <c r="S48" s="21">
        <v>0</v>
      </c>
      <c r="T48" s="22"/>
      <c r="U48" s="6">
        <f t="shared" si="7"/>
        <v>945.1</v>
      </c>
      <c r="V48" s="6">
        <f>'[1]Отчет МСУ молод'!$P$50</f>
        <v>0</v>
      </c>
      <c r="W48" s="25">
        <f>'[1]Отчет МСУ молод'!$P$84</f>
        <v>945.1</v>
      </c>
      <c r="X48" s="26"/>
      <c r="Y48" s="6">
        <f t="shared" si="8"/>
        <v>305</v>
      </c>
      <c r="Z48" s="6">
        <f>'[1]Отчет МСУ молод'!$Q$50</f>
        <v>0</v>
      </c>
      <c r="AA48" s="25">
        <f>'[1]Отчет МСУ молод'!$Q$84</f>
        <v>305</v>
      </c>
      <c r="AB48" s="26"/>
    </row>
    <row r="49" spans="1:28" ht="25.5" x14ac:dyDescent="0.25">
      <c r="A49" s="1">
        <v>32</v>
      </c>
      <c r="B49" s="5" t="s">
        <v>45</v>
      </c>
      <c r="C49" s="17">
        <f t="shared" si="1"/>
        <v>10763.2</v>
      </c>
      <c r="D49" s="6">
        <f t="shared" si="2"/>
        <v>2500.4477393394582</v>
      </c>
      <c r="E49" s="6">
        <f>'[1]Отчет МСУ молод'!$G$51</f>
        <v>2500.4477393394582</v>
      </c>
      <c r="F49" s="34">
        <v>0</v>
      </c>
      <c r="G49" s="35"/>
      <c r="H49" s="6">
        <f t="shared" si="3"/>
        <v>5591.2522606605417</v>
      </c>
      <c r="I49" s="6">
        <f>'[1]Отчет МСУ молод'!$H$51</f>
        <v>4126.6522606605413</v>
      </c>
      <c r="J49" s="25">
        <f>'[1]Отчет МСУ молод'!$H$85</f>
        <v>1464.6</v>
      </c>
      <c r="K49" s="26"/>
      <c r="L49" s="6">
        <f t="shared" si="4"/>
        <v>2671.5</v>
      </c>
      <c r="M49" s="6">
        <f>'[1]Отчет МСУ молод'!$I$51</f>
        <v>2260.9</v>
      </c>
      <c r="N49" s="25">
        <f>'[1]Отчет МСУ молод'!$I$85</f>
        <v>410.6</v>
      </c>
      <c r="O49" s="26"/>
      <c r="P49" s="17">
        <f t="shared" si="5"/>
        <v>7433.0999999999985</v>
      </c>
      <c r="Q49" s="6">
        <f t="shared" si="6"/>
        <v>1827.3692999999998</v>
      </c>
      <c r="R49" s="6">
        <f>'[1]Отчет МСУ молод'!$O$51</f>
        <v>1827.3692999999998</v>
      </c>
      <c r="S49" s="21">
        <v>0</v>
      </c>
      <c r="T49" s="22"/>
      <c r="U49" s="6">
        <f t="shared" si="7"/>
        <v>3748.1269199999997</v>
      </c>
      <c r="V49" s="6">
        <f>'[1]Отчет МСУ молод'!$P$51</f>
        <v>3015.82692</v>
      </c>
      <c r="W49" s="25">
        <f>'[1]Отчет МСУ молод'!$P$85</f>
        <v>732.3</v>
      </c>
      <c r="X49" s="26"/>
      <c r="Y49" s="6">
        <f t="shared" si="8"/>
        <v>1857.6037799999999</v>
      </c>
      <c r="Z49" s="6">
        <f>'[1]Отчет МСУ молод'!$Q$51</f>
        <v>1652.30378</v>
      </c>
      <c r="AA49" s="25">
        <f>'[1]Отчет МСУ молод'!$Q$85</f>
        <v>205.3</v>
      </c>
      <c r="AB49" s="26"/>
    </row>
    <row r="50" spans="1:28" x14ac:dyDescent="0.25">
      <c r="A50" s="1">
        <v>33</v>
      </c>
      <c r="B50" s="5" t="s">
        <v>46</v>
      </c>
      <c r="C50" s="17">
        <f t="shared" si="1"/>
        <v>433.6</v>
      </c>
      <c r="D50" s="6">
        <f t="shared" si="2"/>
        <v>103.30651280818815</v>
      </c>
      <c r="E50" s="6">
        <f>'[1]Отчет МСУ молод'!$G$52</f>
        <v>103.30651280818815</v>
      </c>
      <c r="F50" s="34">
        <v>0</v>
      </c>
      <c r="G50" s="35"/>
      <c r="H50" s="6">
        <f t="shared" si="3"/>
        <v>170.49348719181188</v>
      </c>
      <c r="I50" s="6">
        <f>'[1]Отчет МСУ молод'!$H$52</f>
        <v>170.49348719181188</v>
      </c>
      <c r="J50" s="25">
        <v>0</v>
      </c>
      <c r="K50" s="26"/>
      <c r="L50" s="6">
        <f t="shared" si="4"/>
        <v>159.80000000000001</v>
      </c>
      <c r="M50" s="6">
        <f>'[1]Отчет МСУ молод'!$I$52</f>
        <v>159.80000000000001</v>
      </c>
      <c r="N50" s="25">
        <v>0</v>
      </c>
      <c r="O50" s="26"/>
      <c r="P50" s="17">
        <f t="shared" si="5"/>
        <v>0</v>
      </c>
      <c r="Q50" s="6">
        <f t="shared" si="6"/>
        <v>0</v>
      </c>
      <c r="R50" s="6">
        <f>'[1]Отчет МСУ молод'!$O$52</f>
        <v>0</v>
      </c>
      <c r="S50" s="21">
        <v>0</v>
      </c>
      <c r="T50" s="22"/>
      <c r="U50" s="6">
        <f t="shared" si="7"/>
        <v>0</v>
      </c>
      <c r="V50" s="6">
        <f>'[1]Отчет МСУ молод'!$P$52</f>
        <v>0</v>
      </c>
      <c r="W50" s="25">
        <v>0</v>
      </c>
      <c r="X50" s="26"/>
      <c r="Y50" s="6">
        <f t="shared" si="8"/>
        <v>0</v>
      </c>
      <c r="Z50" s="6">
        <f>'[1]Отчет МСУ молод'!$Q$52</f>
        <v>0</v>
      </c>
      <c r="AA50" s="25">
        <v>0</v>
      </c>
      <c r="AB50" s="26"/>
    </row>
    <row r="51" spans="1:28" x14ac:dyDescent="0.25">
      <c r="A51" s="1">
        <v>34</v>
      </c>
      <c r="B51" s="5" t="s">
        <v>47</v>
      </c>
      <c r="C51" s="17">
        <f t="shared" si="1"/>
        <v>1354.4</v>
      </c>
      <c r="D51" s="6">
        <f t="shared" si="2"/>
        <v>381.04180892983641</v>
      </c>
      <c r="E51" s="6">
        <f>'[1]Отчет МСУ молод'!$G$53</f>
        <v>381.04180892983641</v>
      </c>
      <c r="F51" s="34">
        <v>0</v>
      </c>
      <c r="G51" s="35"/>
      <c r="H51" s="6">
        <f t="shared" si="3"/>
        <v>628.85819107016357</v>
      </c>
      <c r="I51" s="6">
        <f>'[1]Отчет МСУ молод'!$H$53</f>
        <v>628.85819107016357</v>
      </c>
      <c r="J51" s="25">
        <v>0</v>
      </c>
      <c r="K51" s="26"/>
      <c r="L51" s="6">
        <f t="shared" si="4"/>
        <v>344.5</v>
      </c>
      <c r="M51" s="6">
        <f>'[1]Отчет МСУ молод'!$I$53</f>
        <v>344.5</v>
      </c>
      <c r="N51" s="25">
        <v>0</v>
      </c>
      <c r="O51" s="26"/>
      <c r="P51" s="17">
        <f t="shared" si="5"/>
        <v>0</v>
      </c>
      <c r="Q51" s="6">
        <f t="shared" si="6"/>
        <v>0</v>
      </c>
      <c r="R51" s="6">
        <f>'[1]Отчет МСУ молод'!$O$53</f>
        <v>0</v>
      </c>
      <c r="S51" s="21">
        <v>0</v>
      </c>
      <c r="T51" s="22"/>
      <c r="U51" s="6">
        <f t="shared" si="7"/>
        <v>0</v>
      </c>
      <c r="V51" s="6">
        <f>'[1]Отчет МСУ молод'!$P$53</f>
        <v>0</v>
      </c>
      <c r="W51" s="25">
        <v>0</v>
      </c>
      <c r="X51" s="26"/>
      <c r="Y51" s="6">
        <f t="shared" si="8"/>
        <v>0</v>
      </c>
      <c r="Z51" s="6">
        <f>'[1]Отчет МСУ молод'!$Q$53</f>
        <v>0</v>
      </c>
      <c r="AA51" s="25">
        <v>0</v>
      </c>
      <c r="AB51" s="26"/>
    </row>
    <row r="52" spans="1:28" x14ac:dyDescent="0.25">
      <c r="A52" s="1">
        <v>35</v>
      </c>
      <c r="B52" s="5" t="s">
        <v>48</v>
      </c>
      <c r="C52" s="17">
        <f t="shared" si="1"/>
        <v>7339.2</v>
      </c>
      <c r="D52" s="6">
        <f t="shared" si="2"/>
        <v>900.97013124423847</v>
      </c>
      <c r="E52" s="6">
        <f>'[1]Отчет МСУ молод'!$G$54</f>
        <v>900.97013124423847</v>
      </c>
      <c r="F52" s="34">
        <v>0</v>
      </c>
      <c r="G52" s="35"/>
      <c r="H52" s="6">
        <f t="shared" si="3"/>
        <v>4316.5298687557615</v>
      </c>
      <c r="I52" s="6">
        <f>'[1]Отчет МСУ молод'!$H$54</f>
        <v>1486.9298687557616</v>
      </c>
      <c r="J52" s="25">
        <f>'[1]Отчет МСУ молод'!$H$86</f>
        <v>2829.6</v>
      </c>
      <c r="K52" s="26"/>
      <c r="L52" s="6">
        <f t="shared" si="4"/>
        <v>2121.6999999999998</v>
      </c>
      <c r="M52" s="6">
        <f>'[1]Отчет МСУ молод'!$I$54</f>
        <v>1080.5999999999999</v>
      </c>
      <c r="N52" s="25">
        <f>'[1]Отчет МСУ молод'!$I$86</f>
        <v>1041.0999999999999</v>
      </c>
      <c r="O52" s="26"/>
      <c r="P52" s="17">
        <f t="shared" si="5"/>
        <v>2021.4999999999998</v>
      </c>
      <c r="Q52" s="6">
        <f t="shared" si="6"/>
        <v>281.55153999999999</v>
      </c>
      <c r="R52" s="6">
        <f>'[1]Отчет МСУ молод'!$O$54</f>
        <v>281.55153999999999</v>
      </c>
      <c r="S52" s="21">
        <v>0</v>
      </c>
      <c r="T52" s="22"/>
      <c r="U52" s="6">
        <f t="shared" si="7"/>
        <v>1150.0629099999999</v>
      </c>
      <c r="V52" s="6">
        <f>'[1]Отчет МСУ молод'!$P$54</f>
        <v>464.66290999999995</v>
      </c>
      <c r="W52" s="25">
        <f>'[1]Отчет МСУ молод'!$P$86</f>
        <v>685.4</v>
      </c>
      <c r="X52" s="26"/>
      <c r="Y52" s="6">
        <f t="shared" si="8"/>
        <v>589.88554999999997</v>
      </c>
      <c r="Z52" s="6">
        <f>'[1]Отчет МСУ молод'!$Q$54</f>
        <v>337.68554999999998</v>
      </c>
      <c r="AA52" s="25">
        <f>'[1]Отчет МСУ молод'!$Q$86</f>
        <v>252.2</v>
      </c>
      <c r="AB52" s="26"/>
    </row>
    <row r="53" spans="1:28" x14ac:dyDescent="0.25">
      <c r="A53" s="1">
        <v>36</v>
      </c>
      <c r="B53" s="5" t="s">
        <v>49</v>
      </c>
      <c r="C53" s="17">
        <f t="shared" si="1"/>
        <v>5397.1</v>
      </c>
      <c r="D53" s="6">
        <f t="shared" si="2"/>
        <v>957.03787340383212</v>
      </c>
      <c r="E53" s="6">
        <f>'[1]Отчет МСУ молод'!$G$55</f>
        <v>957.03787340383212</v>
      </c>
      <c r="F53" s="34">
        <v>0</v>
      </c>
      <c r="G53" s="35"/>
      <c r="H53" s="6">
        <f t="shared" si="3"/>
        <v>3061.6621265961676</v>
      </c>
      <c r="I53" s="6">
        <f>'[1]Отчет МСУ молод'!$H$55</f>
        <v>1579.4621265961678</v>
      </c>
      <c r="J53" s="25">
        <f>'[1]Отчет МСУ молод'!$H$87</f>
        <v>1482.2</v>
      </c>
      <c r="K53" s="26"/>
      <c r="L53" s="6">
        <f t="shared" si="4"/>
        <v>1378.4</v>
      </c>
      <c r="M53" s="6">
        <f>'[1]Отчет МСУ молод'!$I$55</f>
        <v>932</v>
      </c>
      <c r="N53" s="25">
        <f>'[1]Отчет МСУ молод'!$I$87</f>
        <v>446.4</v>
      </c>
      <c r="O53" s="26"/>
      <c r="P53" s="17">
        <f t="shared" si="5"/>
        <v>2238.3000000000002</v>
      </c>
      <c r="Q53" s="6">
        <f t="shared" si="6"/>
        <v>358.89391999999998</v>
      </c>
      <c r="R53" s="6">
        <f>'[1]Отчет МСУ молод'!$O$55</f>
        <v>358.89391999999998</v>
      </c>
      <c r="S53" s="21">
        <v>0</v>
      </c>
      <c r="T53" s="22"/>
      <c r="U53" s="6">
        <f t="shared" si="7"/>
        <v>1312.90608</v>
      </c>
      <c r="V53" s="6">
        <f>'[1]Отчет МСУ молод'!$P$55</f>
        <v>592.30607999999995</v>
      </c>
      <c r="W53" s="25">
        <f>'[1]Отчет МСУ молод'!$P$87</f>
        <v>720.6</v>
      </c>
      <c r="X53" s="26"/>
      <c r="Y53" s="6">
        <f t="shared" si="8"/>
        <v>566.5</v>
      </c>
      <c r="Z53" s="6">
        <f>'[1]Отчет МСУ молод'!$Q$55</f>
        <v>349.5</v>
      </c>
      <c r="AA53" s="25">
        <f>'[1]Отчет МСУ молод'!$Q$87</f>
        <v>217</v>
      </c>
      <c r="AB53" s="26"/>
    </row>
    <row r="54" spans="1:28" x14ac:dyDescent="0.25">
      <c r="A54" s="1">
        <v>37</v>
      </c>
      <c r="B54" s="5" t="s">
        <v>50</v>
      </c>
      <c r="C54" s="17">
        <f t="shared" si="1"/>
        <v>8237.6</v>
      </c>
      <c r="D54" s="6">
        <f t="shared" si="2"/>
        <v>2406.2343125746497</v>
      </c>
      <c r="E54" s="6">
        <f>'[1]Отчет МСУ молод'!$G$56</f>
        <v>2406.2343125746497</v>
      </c>
      <c r="F54" s="34">
        <v>0</v>
      </c>
      <c r="G54" s="35"/>
      <c r="H54" s="6">
        <f t="shared" si="3"/>
        <v>3971.1656874253499</v>
      </c>
      <c r="I54" s="6">
        <f>'[1]Отчет МСУ молод'!$H$56</f>
        <v>3971.1656874253499</v>
      </c>
      <c r="J54" s="23">
        <v>0</v>
      </c>
      <c r="K54" s="24"/>
      <c r="L54" s="6">
        <f t="shared" si="4"/>
        <v>1860.2</v>
      </c>
      <c r="M54" s="6">
        <f>'[1]Отчет МСУ молод'!$I$56</f>
        <v>1860.2</v>
      </c>
      <c r="N54" s="23">
        <v>0</v>
      </c>
      <c r="O54" s="24"/>
      <c r="P54" s="17">
        <f t="shared" si="5"/>
        <v>4118.8</v>
      </c>
      <c r="Q54" s="6">
        <f t="shared" si="6"/>
        <v>1203.11716</v>
      </c>
      <c r="R54" s="6">
        <f>'[1]Отчет МСУ молод'!$O$56</f>
        <v>1203.11716</v>
      </c>
      <c r="S54" s="21">
        <v>0</v>
      </c>
      <c r="T54" s="22"/>
      <c r="U54" s="6">
        <f t="shared" si="7"/>
        <v>1985.5828399999998</v>
      </c>
      <c r="V54" s="6">
        <f>'[1]Отчет МСУ молод'!$P$56</f>
        <v>1985.5828399999998</v>
      </c>
      <c r="W54" s="23">
        <v>0</v>
      </c>
      <c r="X54" s="24"/>
      <c r="Y54" s="6">
        <f t="shared" si="8"/>
        <v>930.1</v>
      </c>
      <c r="Z54" s="6">
        <f>'[1]Отчет МСУ молод'!$Q$56</f>
        <v>930.1</v>
      </c>
      <c r="AA54" s="23">
        <v>0</v>
      </c>
      <c r="AB54" s="24"/>
    </row>
    <row r="55" spans="1:28" x14ac:dyDescent="0.25">
      <c r="A55" s="1">
        <v>38</v>
      </c>
      <c r="B55" s="5" t="s">
        <v>51</v>
      </c>
      <c r="C55" s="17">
        <f t="shared" si="1"/>
        <v>8622.1</v>
      </c>
      <c r="D55" s="6">
        <f t="shared" si="2"/>
        <v>2325.7171108461348</v>
      </c>
      <c r="E55" s="6">
        <f>'[1]Отчет МСУ молод'!$G$57</f>
        <v>2325.7171108461348</v>
      </c>
      <c r="F55" s="34">
        <v>0</v>
      </c>
      <c r="G55" s="35"/>
      <c r="H55" s="6">
        <f t="shared" si="3"/>
        <v>4111.4828891538655</v>
      </c>
      <c r="I55" s="6">
        <f>'[1]Отчет МСУ молод'!$H$57</f>
        <v>3838.2828891538652</v>
      </c>
      <c r="J55" s="23">
        <f>'[1]Отчет МСУ молод'!$H$88</f>
        <v>273.2</v>
      </c>
      <c r="K55" s="24"/>
      <c r="L55" s="6">
        <f t="shared" si="4"/>
        <v>2184.9</v>
      </c>
      <c r="M55" s="6">
        <f>'[1]Отчет МСУ молод'!$I$57</f>
        <v>2102.6</v>
      </c>
      <c r="N55" s="23">
        <f>'[1]Отчет МСУ молод'!$I$88</f>
        <v>82.3</v>
      </c>
      <c r="O55" s="24"/>
      <c r="P55" s="17">
        <f t="shared" si="5"/>
        <v>4018.9523500000005</v>
      </c>
      <c r="Q55" s="6">
        <f t="shared" si="6"/>
        <v>1030.6503600000001</v>
      </c>
      <c r="R55" s="6">
        <f>'[1]Отчет МСУ молод'!$O$57</f>
        <v>1030.6503600000001</v>
      </c>
      <c r="S55" s="21">
        <v>0</v>
      </c>
      <c r="T55" s="22"/>
      <c r="U55" s="6">
        <f t="shared" si="7"/>
        <v>1974.1496300000001</v>
      </c>
      <c r="V55" s="6">
        <f>'[1]Отчет МСУ молод'!$P$57</f>
        <v>1700.9496300000001</v>
      </c>
      <c r="W55" s="23">
        <f>'[1]Отчет МСУ молод'!$P$88</f>
        <v>273.2</v>
      </c>
      <c r="X55" s="24"/>
      <c r="Y55" s="6">
        <f t="shared" si="8"/>
        <v>1014.1523599999999</v>
      </c>
      <c r="Z55" s="6">
        <f>'[1]Отчет МСУ молод'!$Q$57</f>
        <v>931.85235999999998</v>
      </c>
      <c r="AA55" s="23">
        <f>'[1]Отчет МСУ молод'!$Q$88</f>
        <v>82.3</v>
      </c>
      <c r="AB55" s="24"/>
    </row>
    <row r="56" spans="1:28" ht="25.5" x14ac:dyDescent="0.25">
      <c r="A56" s="1">
        <v>39</v>
      </c>
      <c r="B56" s="5" t="s">
        <v>52</v>
      </c>
      <c r="C56" s="17">
        <f t="shared" si="1"/>
        <v>3631.5</v>
      </c>
      <c r="D56" s="6">
        <f t="shared" si="2"/>
        <v>943.34164836753826</v>
      </c>
      <c r="E56" s="6">
        <f>'[1]Отчет МСУ молод'!$G$58</f>
        <v>943.34164836753826</v>
      </c>
      <c r="F56" s="34">
        <v>0</v>
      </c>
      <c r="G56" s="35"/>
      <c r="H56" s="6">
        <f t="shared" si="3"/>
        <v>1556.8583516324616</v>
      </c>
      <c r="I56" s="6">
        <f>'[1]Отчет МСУ молод'!$H$58</f>
        <v>1556.8583516324616</v>
      </c>
      <c r="J56" s="23">
        <v>0</v>
      </c>
      <c r="K56" s="24"/>
      <c r="L56" s="6">
        <f t="shared" si="4"/>
        <v>1131.3</v>
      </c>
      <c r="M56" s="6">
        <f>'[1]Отчет МСУ молод'!$I$58</f>
        <v>1131.3</v>
      </c>
      <c r="N56" s="23">
        <v>0</v>
      </c>
      <c r="O56" s="24"/>
      <c r="P56" s="17">
        <f t="shared" si="5"/>
        <v>1345</v>
      </c>
      <c r="Q56" s="6">
        <f t="shared" si="6"/>
        <v>349.38580000000007</v>
      </c>
      <c r="R56" s="6">
        <f>'[1]Отчет МСУ молод'!$O$58</f>
        <v>349.38580000000007</v>
      </c>
      <c r="S56" s="21">
        <v>0</v>
      </c>
      <c r="T56" s="22"/>
      <c r="U56" s="6">
        <f t="shared" si="7"/>
        <v>576.61419999999998</v>
      </c>
      <c r="V56" s="6">
        <f>'[1]Отчет МСУ молод'!$P$58</f>
        <v>576.61419999999998</v>
      </c>
      <c r="W56" s="23">
        <v>0</v>
      </c>
      <c r="X56" s="24"/>
      <c r="Y56" s="6">
        <f t="shared" si="8"/>
        <v>419</v>
      </c>
      <c r="Z56" s="6">
        <f>'[1]Отчет МСУ молод'!$Q$58</f>
        <v>419</v>
      </c>
      <c r="AA56" s="23">
        <v>0</v>
      </c>
      <c r="AB56" s="24"/>
    </row>
    <row r="57" spans="1:28" x14ac:dyDescent="0.25">
      <c r="A57" s="1">
        <v>40</v>
      </c>
      <c r="B57" s="5" t="s">
        <v>53</v>
      </c>
      <c r="C57" s="17">
        <f t="shared" si="1"/>
        <v>14940</v>
      </c>
      <c r="D57" s="6">
        <f t="shared" si="2"/>
        <v>3318.2595235313788</v>
      </c>
      <c r="E57" s="6">
        <f>'[1]Отчет МСУ молод'!$G$59</f>
        <v>3318.2595235313788</v>
      </c>
      <c r="F57" s="34">
        <v>0</v>
      </c>
      <c r="G57" s="35"/>
      <c r="H57" s="6">
        <f t="shared" si="3"/>
        <v>8787.840476468622</v>
      </c>
      <c r="I57" s="6">
        <f>'[1]Отчет МСУ молод'!$H$59</f>
        <v>5476.340476468622</v>
      </c>
      <c r="J57" s="23">
        <f>'[1]Отчет МСУ молод'!$H$89</f>
        <v>3311.5</v>
      </c>
      <c r="K57" s="24"/>
      <c r="L57" s="6">
        <f t="shared" si="4"/>
        <v>2833.8999999999996</v>
      </c>
      <c r="M57" s="6">
        <f>'[1]Отчет МСУ молод'!$I$59</f>
        <v>2160.6999999999998</v>
      </c>
      <c r="N57" s="23">
        <f>'[1]Отчет МСУ молод'!$I$89</f>
        <v>673.2</v>
      </c>
      <c r="O57" s="24"/>
      <c r="P57" s="17">
        <f t="shared" si="5"/>
        <v>7425.4869799999997</v>
      </c>
      <c r="Q57" s="6">
        <f t="shared" si="6"/>
        <v>1539.1695599999998</v>
      </c>
      <c r="R57" s="6">
        <f>'[1]Отчет МСУ молод'!$O$59</f>
        <v>1539.1695599999998</v>
      </c>
      <c r="S57" s="21">
        <v>0</v>
      </c>
      <c r="T57" s="22"/>
      <c r="U57" s="6">
        <f t="shared" si="7"/>
        <v>4488.0921399999997</v>
      </c>
      <c r="V57" s="6">
        <f>'[1]Отчет МСУ молод'!$P$59</f>
        <v>2540.1921399999997</v>
      </c>
      <c r="W57" s="23">
        <f>'[1]Отчет МСУ молод'!$P$89</f>
        <v>1947.9</v>
      </c>
      <c r="X57" s="24"/>
      <c r="Y57" s="6">
        <f t="shared" si="8"/>
        <v>1398.2252800000001</v>
      </c>
      <c r="Z57" s="6">
        <f>'[1]Отчет МСУ молод'!$Q$59</f>
        <v>1002.22528</v>
      </c>
      <c r="AA57" s="23">
        <f>'[1]Отчет МСУ молод'!$Q$89</f>
        <v>396</v>
      </c>
      <c r="AB57" s="24"/>
    </row>
    <row r="58" spans="1:28" x14ac:dyDescent="0.25">
      <c r="A58" s="1">
        <v>41</v>
      </c>
      <c r="B58" s="5" t="s">
        <v>54</v>
      </c>
      <c r="C58" s="17">
        <f t="shared" si="1"/>
        <v>3902</v>
      </c>
      <c r="D58" s="6">
        <f t="shared" si="2"/>
        <v>1097.7731885150599</v>
      </c>
      <c r="E58" s="6">
        <f>'[1]Отчет МСУ молод'!$G$60</f>
        <v>1097.7731885150599</v>
      </c>
      <c r="F58" s="34">
        <v>0</v>
      </c>
      <c r="G58" s="35"/>
      <c r="H58" s="6">
        <f t="shared" si="3"/>
        <v>1811.7268114849401</v>
      </c>
      <c r="I58" s="6">
        <f>'[1]Отчет МСУ молод'!$H$60</f>
        <v>1811.7268114849401</v>
      </c>
      <c r="J58" s="23">
        <v>0</v>
      </c>
      <c r="K58" s="24"/>
      <c r="L58" s="6">
        <f t="shared" si="4"/>
        <v>992.5</v>
      </c>
      <c r="M58" s="6">
        <f>'[1]Отчет МСУ молод'!$I$60</f>
        <v>992.5</v>
      </c>
      <c r="N58" s="23">
        <v>0</v>
      </c>
      <c r="O58" s="24"/>
      <c r="P58" s="17">
        <f>Q58+U58+Y58</f>
        <v>3251.7</v>
      </c>
      <c r="Q58" s="6">
        <f t="shared" si="6"/>
        <v>914.82035999999994</v>
      </c>
      <c r="R58" s="6">
        <f>'[1]Отчет МСУ молод'!$O$60</f>
        <v>914.82035999999994</v>
      </c>
      <c r="S58" s="21">
        <v>0</v>
      </c>
      <c r="T58" s="22"/>
      <c r="U58" s="6">
        <f t="shared" si="7"/>
        <v>1509.78783</v>
      </c>
      <c r="V58" s="6">
        <f>'[1]Отчет МСУ молод'!$P$60</f>
        <v>1509.78783</v>
      </c>
      <c r="W58" s="23">
        <v>0</v>
      </c>
      <c r="X58" s="24"/>
      <c r="Y58" s="6">
        <f t="shared" si="8"/>
        <v>827.09181000000001</v>
      </c>
      <c r="Z58" s="6">
        <f>'[1]Отчет МСУ молод'!$Q$60</f>
        <v>827.09181000000001</v>
      </c>
      <c r="AA58" s="23">
        <v>0</v>
      </c>
      <c r="AB58" s="24"/>
    </row>
    <row r="60" spans="1:28" ht="18" x14ac:dyDescent="0.25">
      <c r="B60" s="8" t="s">
        <v>57</v>
      </c>
    </row>
    <row r="61" spans="1:28" ht="18" x14ac:dyDescent="0.25">
      <c r="B61" s="8" t="s">
        <v>58</v>
      </c>
    </row>
  </sheetData>
  <mergeCells count="280">
    <mergeCell ref="I14:K14"/>
    <mergeCell ref="L14:L15"/>
    <mergeCell ref="F15:G15"/>
    <mergeCell ref="AA15:AB15"/>
    <mergeCell ref="W15:X15"/>
    <mergeCell ref="Z1:AB1"/>
    <mergeCell ref="V14:X14"/>
    <mergeCell ref="Z14:AB14"/>
    <mergeCell ref="P12:AB12"/>
    <mergeCell ref="C11:AB11"/>
    <mergeCell ref="Q13:AB13"/>
    <mergeCell ref="M14:O14"/>
    <mergeCell ref="D13:O13"/>
    <mergeCell ref="C12:O12"/>
    <mergeCell ref="R14:T14"/>
    <mergeCell ref="Q14:Q15"/>
    <mergeCell ref="P13:P15"/>
    <mergeCell ref="E14:G14"/>
    <mergeCell ref="A4:AB5"/>
    <mergeCell ref="A3:AB3"/>
    <mergeCell ref="F6:AA6"/>
    <mergeCell ref="A8:AB8"/>
    <mergeCell ref="B11:B15"/>
    <mergeCell ref="A11:A15"/>
    <mergeCell ref="U14:U15"/>
    <mergeCell ref="Y14:Y15"/>
    <mergeCell ref="D14:D15"/>
    <mergeCell ref="C13:C15"/>
    <mergeCell ref="H14:H15"/>
    <mergeCell ref="F28:G28"/>
    <mergeCell ref="F29:G29"/>
    <mergeCell ref="F30:G30"/>
    <mergeCell ref="F31:G31"/>
    <mergeCell ref="F32:G32"/>
    <mergeCell ref="F23:G23"/>
    <mergeCell ref="F24:G24"/>
    <mergeCell ref="F25:G25"/>
    <mergeCell ref="F26:G26"/>
    <mergeCell ref="F27:G27"/>
    <mergeCell ref="F38:G38"/>
    <mergeCell ref="F39:G39"/>
    <mergeCell ref="F40:G40"/>
    <mergeCell ref="F41:G41"/>
    <mergeCell ref="F42:G42"/>
    <mergeCell ref="F33:G33"/>
    <mergeCell ref="F34:G34"/>
    <mergeCell ref="F35:G35"/>
    <mergeCell ref="F36:G36"/>
    <mergeCell ref="F37:G37"/>
    <mergeCell ref="F56:G56"/>
    <mergeCell ref="F57:G57"/>
    <mergeCell ref="F48:G48"/>
    <mergeCell ref="F49:G49"/>
    <mergeCell ref="F50:G50"/>
    <mergeCell ref="F51:G51"/>
    <mergeCell ref="F52:G52"/>
    <mergeCell ref="F43:G43"/>
    <mergeCell ref="F44:G44"/>
    <mergeCell ref="F45:G45"/>
    <mergeCell ref="F46:G46"/>
    <mergeCell ref="F47:G47"/>
    <mergeCell ref="J32:K32"/>
    <mergeCell ref="J33:K33"/>
    <mergeCell ref="J34:K34"/>
    <mergeCell ref="J35:K35"/>
    <mergeCell ref="J36:K36"/>
    <mergeCell ref="F58:G58"/>
    <mergeCell ref="J15:K15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F53:G53"/>
    <mergeCell ref="F54:G54"/>
    <mergeCell ref="F55:G55"/>
    <mergeCell ref="J50:K50"/>
    <mergeCell ref="J51:K51"/>
    <mergeCell ref="J42:K42"/>
    <mergeCell ref="J43:K43"/>
    <mergeCell ref="J44:K44"/>
    <mergeCell ref="J45:K45"/>
    <mergeCell ref="J46:K46"/>
    <mergeCell ref="J37:K37"/>
    <mergeCell ref="J38:K38"/>
    <mergeCell ref="J39:K39"/>
    <mergeCell ref="J40:K40"/>
    <mergeCell ref="J41:K41"/>
    <mergeCell ref="J57:K57"/>
    <mergeCell ref="J58:K58"/>
    <mergeCell ref="N15:O15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J52:K52"/>
    <mergeCell ref="J53:K53"/>
    <mergeCell ref="J54:K54"/>
    <mergeCell ref="J55:K55"/>
    <mergeCell ref="J56:K56"/>
    <mergeCell ref="J47:K47"/>
    <mergeCell ref="J48:K48"/>
    <mergeCell ref="J49:K49"/>
    <mergeCell ref="N36:O36"/>
    <mergeCell ref="N37:O37"/>
    <mergeCell ref="N38:O38"/>
    <mergeCell ref="N39:O39"/>
    <mergeCell ref="N40:O40"/>
    <mergeCell ref="N31:O31"/>
    <mergeCell ref="N32:O32"/>
    <mergeCell ref="N33:O33"/>
    <mergeCell ref="N34:O34"/>
    <mergeCell ref="N35:O35"/>
    <mergeCell ref="N55:O55"/>
    <mergeCell ref="N46:O46"/>
    <mergeCell ref="N47:O47"/>
    <mergeCell ref="N48:O48"/>
    <mergeCell ref="N49:O49"/>
    <mergeCell ref="N50:O50"/>
    <mergeCell ref="N41:O41"/>
    <mergeCell ref="N42:O42"/>
    <mergeCell ref="N43:O43"/>
    <mergeCell ref="N44:O44"/>
    <mergeCell ref="N45:O45"/>
    <mergeCell ref="S31:T31"/>
    <mergeCell ref="S32:T32"/>
    <mergeCell ref="S33:T33"/>
    <mergeCell ref="S34:T34"/>
    <mergeCell ref="N56:O56"/>
    <mergeCell ref="N57:O57"/>
    <mergeCell ref="N58:O58"/>
    <mergeCell ref="S15:T15"/>
    <mergeCell ref="S18:T18"/>
    <mergeCell ref="S19:T19"/>
    <mergeCell ref="S20:T20"/>
    <mergeCell ref="S21:T21"/>
    <mergeCell ref="S22:T22"/>
    <mergeCell ref="S23:T23"/>
    <mergeCell ref="S24:T24"/>
    <mergeCell ref="S25:T25"/>
    <mergeCell ref="S26:T26"/>
    <mergeCell ref="S27:T27"/>
    <mergeCell ref="S28:T28"/>
    <mergeCell ref="S29:T29"/>
    <mergeCell ref="N51:O51"/>
    <mergeCell ref="N52:O52"/>
    <mergeCell ref="N53:O53"/>
    <mergeCell ref="N54:O54"/>
    <mergeCell ref="W26:X26"/>
    <mergeCell ref="W27:X27"/>
    <mergeCell ref="W28:X28"/>
    <mergeCell ref="S50:T50"/>
    <mergeCell ref="S51:T51"/>
    <mergeCell ref="S52:T52"/>
    <mergeCell ref="S53:T53"/>
    <mergeCell ref="S54:T54"/>
    <mergeCell ref="S45:T45"/>
    <mergeCell ref="S46:T46"/>
    <mergeCell ref="S47:T47"/>
    <mergeCell ref="S48:T48"/>
    <mergeCell ref="S49:T49"/>
    <mergeCell ref="S40:T40"/>
    <mergeCell ref="S41:T41"/>
    <mergeCell ref="S42:T42"/>
    <mergeCell ref="S43:T43"/>
    <mergeCell ref="S44:T44"/>
    <mergeCell ref="S35:T35"/>
    <mergeCell ref="S36:T36"/>
    <mergeCell ref="S37:T37"/>
    <mergeCell ref="S38:T38"/>
    <mergeCell ref="S39:T39"/>
    <mergeCell ref="S30:T30"/>
    <mergeCell ref="W18:X18"/>
    <mergeCell ref="W19:X19"/>
    <mergeCell ref="W20:X20"/>
    <mergeCell ref="W21:X21"/>
    <mergeCell ref="W22:X22"/>
    <mergeCell ref="W23:X23"/>
    <mergeCell ref="W24:X24"/>
    <mergeCell ref="W25:X25"/>
    <mergeCell ref="A16:AB16"/>
    <mergeCell ref="A17:B17"/>
    <mergeCell ref="AA23:AB23"/>
    <mergeCell ref="AA24:AB24"/>
    <mergeCell ref="AA25:AB25"/>
    <mergeCell ref="F18:G18"/>
    <mergeCell ref="F19:G19"/>
    <mergeCell ref="F20:G20"/>
    <mergeCell ref="F21:G21"/>
    <mergeCell ref="F22:G22"/>
    <mergeCell ref="W34:X34"/>
    <mergeCell ref="W35:X35"/>
    <mergeCell ref="W36:X36"/>
    <mergeCell ref="W37:X37"/>
    <mergeCell ref="W38:X38"/>
    <mergeCell ref="W29:X29"/>
    <mergeCell ref="W30:X30"/>
    <mergeCell ref="W31:X31"/>
    <mergeCell ref="W32:X32"/>
    <mergeCell ref="W33:X33"/>
    <mergeCell ref="W44:X44"/>
    <mergeCell ref="W45:X45"/>
    <mergeCell ref="W46:X46"/>
    <mergeCell ref="W47:X47"/>
    <mergeCell ref="W48:X48"/>
    <mergeCell ref="W39:X39"/>
    <mergeCell ref="W40:X40"/>
    <mergeCell ref="W41:X41"/>
    <mergeCell ref="W42:X42"/>
    <mergeCell ref="W43:X43"/>
    <mergeCell ref="AA26:AB26"/>
    <mergeCell ref="AA27:AB27"/>
    <mergeCell ref="AA18:AB18"/>
    <mergeCell ref="AA20:AB20"/>
    <mergeCell ref="AA19:AB19"/>
    <mergeCell ref="AA21:AB21"/>
    <mergeCell ref="AA22:AB22"/>
    <mergeCell ref="AA33:AB33"/>
    <mergeCell ref="AA34:AB34"/>
    <mergeCell ref="AA35:AB35"/>
    <mergeCell ref="AA36:AB36"/>
    <mergeCell ref="AA37:AB37"/>
    <mergeCell ref="AA28:AB28"/>
    <mergeCell ref="AA29:AB29"/>
    <mergeCell ref="AA30:AB30"/>
    <mergeCell ref="AA31:AB31"/>
    <mergeCell ref="AA32:AB32"/>
    <mergeCell ref="AA43:AB43"/>
    <mergeCell ref="AA44:AB44"/>
    <mergeCell ref="AA45:AB45"/>
    <mergeCell ref="AA46:AB46"/>
    <mergeCell ref="AA47:AB47"/>
    <mergeCell ref="AA38:AB38"/>
    <mergeCell ref="AA39:AB39"/>
    <mergeCell ref="AA40:AB40"/>
    <mergeCell ref="AA41:AB41"/>
    <mergeCell ref="AA42:AB42"/>
    <mergeCell ref="AA58:AB58"/>
    <mergeCell ref="AA53:AB53"/>
    <mergeCell ref="AA54:AB54"/>
    <mergeCell ref="AA55:AB55"/>
    <mergeCell ref="AA56:AB56"/>
    <mergeCell ref="AA57:AB57"/>
    <mergeCell ref="AA48:AB48"/>
    <mergeCell ref="AA49:AB49"/>
    <mergeCell ref="AA50:AB50"/>
    <mergeCell ref="AA51:AB51"/>
    <mergeCell ref="AA52:AB52"/>
    <mergeCell ref="S55:T55"/>
    <mergeCell ref="W54:X54"/>
    <mergeCell ref="W55:X55"/>
    <mergeCell ref="W56:X56"/>
    <mergeCell ref="W57:X57"/>
    <mergeCell ref="W58:X58"/>
    <mergeCell ref="W49:X49"/>
    <mergeCell ref="W50:X50"/>
    <mergeCell ref="W51:X51"/>
    <mergeCell ref="W52:X52"/>
    <mergeCell ref="W53:X53"/>
    <mergeCell ref="S56:T56"/>
    <mergeCell ref="S57:T57"/>
    <mergeCell ref="S58:T58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workbookViewId="0">
      <selection activeCell="D34" sqref="D34"/>
    </sheetView>
  </sheetViews>
  <sheetFormatPr defaultRowHeight="15" x14ac:dyDescent="0.25"/>
  <cols>
    <col min="1" max="1" width="3.42578125" customWidth="1"/>
    <col min="2" max="2" width="26.140625" customWidth="1"/>
    <col min="4" max="4" width="11.5703125" customWidth="1"/>
    <col min="6" max="6" width="4.28515625" customWidth="1"/>
    <col min="7" max="7" width="0.140625" hidden="1" customWidth="1"/>
    <col min="10" max="10" width="4" customWidth="1"/>
    <col min="11" max="11" width="9.140625" hidden="1" customWidth="1"/>
    <col min="14" max="14" width="3.85546875" customWidth="1"/>
    <col min="15" max="15" width="9.140625" hidden="1" customWidth="1"/>
    <col min="17" max="17" width="12" customWidth="1"/>
    <col min="19" max="19" width="3.7109375" customWidth="1"/>
    <col min="20" max="20" width="9.140625" hidden="1" customWidth="1"/>
    <col min="23" max="23" width="3.85546875" customWidth="1"/>
    <col min="24" max="24" width="9.140625" hidden="1" customWidth="1"/>
    <col min="27" max="27" width="9.140625" hidden="1" customWidth="1"/>
    <col min="28" max="28" width="4.140625" customWidth="1"/>
  </cols>
  <sheetData>
    <row r="1" spans="1:28" ht="17.25" x14ac:dyDescent="0.25">
      <c r="Z1" s="36" t="s">
        <v>11</v>
      </c>
      <c r="AA1" s="36"/>
      <c r="AB1" s="36"/>
    </row>
    <row r="3" spans="1:28" x14ac:dyDescent="0.25">
      <c r="A3" s="46" t="s">
        <v>12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 spans="1:28" ht="11.25" customHeight="1" x14ac:dyDescent="0.25">
      <c r="A4" s="45" t="s">
        <v>70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1:28" ht="54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28" x14ac:dyDescent="0.25">
      <c r="A6" s="2"/>
      <c r="B6" s="2"/>
      <c r="C6" s="2"/>
      <c r="D6" s="2"/>
      <c r="E6" s="2"/>
      <c r="F6" s="47" t="s">
        <v>60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</row>
    <row r="7" spans="1:28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28" x14ac:dyDescent="0.25">
      <c r="A8" s="46" t="s">
        <v>13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8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1" spans="1:28" x14ac:dyDescent="0.25">
      <c r="A11" s="49" t="s">
        <v>0</v>
      </c>
      <c r="B11" s="48" t="s">
        <v>1</v>
      </c>
      <c r="C11" s="37" t="s">
        <v>9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x14ac:dyDescent="0.25">
      <c r="A12" s="50"/>
      <c r="B12" s="48"/>
      <c r="C12" s="37" t="s">
        <v>8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 t="s">
        <v>10</v>
      </c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</row>
    <row r="13" spans="1:28" x14ac:dyDescent="0.25">
      <c r="A13" s="50"/>
      <c r="B13" s="48"/>
      <c r="C13" s="52" t="s">
        <v>2</v>
      </c>
      <c r="D13" s="37" t="s">
        <v>5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42" t="s">
        <v>2</v>
      </c>
      <c r="Q13" s="38" t="s">
        <v>5</v>
      </c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40"/>
    </row>
    <row r="14" spans="1:28" x14ac:dyDescent="0.25">
      <c r="A14" s="50"/>
      <c r="B14" s="48"/>
      <c r="C14" s="53"/>
      <c r="D14" s="41" t="s">
        <v>72</v>
      </c>
      <c r="E14" s="37" t="s">
        <v>4</v>
      </c>
      <c r="F14" s="37"/>
      <c r="G14" s="37"/>
      <c r="H14" s="49" t="s">
        <v>6</v>
      </c>
      <c r="I14" s="37" t="s">
        <v>4</v>
      </c>
      <c r="J14" s="37"/>
      <c r="K14" s="37"/>
      <c r="L14" s="49" t="s">
        <v>7</v>
      </c>
      <c r="M14" s="37" t="s">
        <v>4</v>
      </c>
      <c r="N14" s="37"/>
      <c r="O14" s="37"/>
      <c r="P14" s="43"/>
      <c r="Q14" s="41" t="s">
        <v>72</v>
      </c>
      <c r="R14" s="37" t="s">
        <v>4</v>
      </c>
      <c r="S14" s="37"/>
      <c r="T14" s="37"/>
      <c r="U14" s="49" t="s">
        <v>6</v>
      </c>
      <c r="V14" s="37" t="s">
        <v>4</v>
      </c>
      <c r="W14" s="37"/>
      <c r="X14" s="37"/>
      <c r="Y14" s="49" t="s">
        <v>7</v>
      </c>
      <c r="Z14" s="37" t="s">
        <v>4</v>
      </c>
      <c r="AA14" s="37"/>
      <c r="AB14" s="37"/>
    </row>
    <row r="15" spans="1:28" ht="29.25" customHeight="1" x14ac:dyDescent="0.25">
      <c r="A15" s="51"/>
      <c r="B15" s="48"/>
      <c r="C15" s="54"/>
      <c r="D15" s="41"/>
      <c r="E15" s="32" t="s">
        <v>71</v>
      </c>
      <c r="F15" s="61"/>
      <c r="G15" s="33"/>
      <c r="H15" s="51"/>
      <c r="I15" s="32" t="s">
        <v>71</v>
      </c>
      <c r="J15" s="61"/>
      <c r="K15" s="33"/>
      <c r="L15" s="51"/>
      <c r="M15" s="32" t="s">
        <v>71</v>
      </c>
      <c r="N15" s="61"/>
      <c r="O15" s="33"/>
      <c r="P15" s="44"/>
      <c r="Q15" s="41"/>
      <c r="R15" s="32" t="s">
        <v>71</v>
      </c>
      <c r="S15" s="61"/>
      <c r="T15" s="33"/>
      <c r="U15" s="51"/>
      <c r="V15" s="32" t="s">
        <v>71</v>
      </c>
      <c r="W15" s="61"/>
      <c r="X15" s="33"/>
      <c r="Y15" s="51"/>
      <c r="Z15" s="32" t="s">
        <v>71</v>
      </c>
      <c r="AA15" s="61"/>
      <c r="AB15" s="33"/>
    </row>
    <row r="16" spans="1:28" ht="17.25" customHeight="1" x14ac:dyDescent="0.25">
      <c r="A16" s="27" t="s">
        <v>68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9"/>
    </row>
    <row r="17" spans="1:28" ht="16.5" customHeight="1" x14ac:dyDescent="0.25">
      <c r="A17" s="30" t="s">
        <v>69</v>
      </c>
      <c r="B17" s="31"/>
      <c r="C17" s="10">
        <f>SUM(C18:C27)</f>
        <v>381329.22</v>
      </c>
      <c r="D17" s="10">
        <f t="shared" ref="D17:Z17" si="0">SUM(D18:D27)</f>
        <v>361856.89999999997</v>
      </c>
      <c r="E17" s="55">
        <f t="shared" si="0"/>
        <v>361856.89999999997</v>
      </c>
      <c r="F17" s="56"/>
      <c r="G17" s="10">
        <f t="shared" si="0"/>
        <v>0</v>
      </c>
      <c r="H17" s="10">
        <f t="shared" si="0"/>
        <v>19225.73</v>
      </c>
      <c r="I17" s="55">
        <f t="shared" si="0"/>
        <v>19225.73</v>
      </c>
      <c r="J17" s="56"/>
      <c r="K17" s="10">
        <f t="shared" si="0"/>
        <v>0</v>
      </c>
      <c r="L17" s="10">
        <f t="shared" si="0"/>
        <v>246.59000000000003</v>
      </c>
      <c r="M17" s="55">
        <f t="shared" si="0"/>
        <v>246.59000000000003</v>
      </c>
      <c r="N17" s="56"/>
      <c r="O17" s="10">
        <f t="shared" si="0"/>
        <v>0</v>
      </c>
      <c r="P17" s="10">
        <f t="shared" si="0"/>
        <v>0</v>
      </c>
      <c r="Q17" s="10">
        <f t="shared" si="0"/>
        <v>0</v>
      </c>
      <c r="R17" s="55">
        <f t="shared" si="0"/>
        <v>0</v>
      </c>
      <c r="S17" s="56"/>
      <c r="T17" s="10">
        <f t="shared" si="0"/>
        <v>0</v>
      </c>
      <c r="U17" s="10">
        <f t="shared" si="0"/>
        <v>0</v>
      </c>
      <c r="V17" s="55">
        <f t="shared" si="0"/>
        <v>0</v>
      </c>
      <c r="W17" s="56"/>
      <c r="X17" s="10">
        <f t="shared" si="0"/>
        <v>0</v>
      </c>
      <c r="Y17" s="10">
        <f t="shared" si="0"/>
        <v>0</v>
      </c>
      <c r="Z17" s="55">
        <f t="shared" si="0"/>
        <v>0</v>
      </c>
      <c r="AA17" s="57"/>
      <c r="AB17" s="56"/>
    </row>
    <row r="18" spans="1:28" x14ac:dyDescent="0.25">
      <c r="A18" s="16">
        <v>1</v>
      </c>
      <c r="B18" s="5" t="s">
        <v>61</v>
      </c>
      <c r="C18" s="11">
        <f>D18+H18+L18</f>
        <v>46546.41</v>
      </c>
      <c r="D18" s="9">
        <f>E18+F18</f>
        <v>44684.55</v>
      </c>
      <c r="E18" s="58">
        <f>'[1]Отчет МСУ переселение'!$G$19</f>
        <v>44684.55</v>
      </c>
      <c r="F18" s="59"/>
      <c r="G18" s="60"/>
      <c r="H18" s="9">
        <f>I18+J18</f>
        <v>1843.24</v>
      </c>
      <c r="I18" s="58">
        <f>'[1]Отчет МСУ переселение'!$H$19</f>
        <v>1843.24</v>
      </c>
      <c r="J18" s="59"/>
      <c r="K18" s="60"/>
      <c r="L18" s="9">
        <f>M18+N18</f>
        <v>18.62</v>
      </c>
      <c r="M18" s="58">
        <f>'[1]Отчет МСУ переселение'!$I$19</f>
        <v>18.62</v>
      </c>
      <c r="N18" s="59"/>
      <c r="O18" s="60"/>
      <c r="P18" s="11">
        <f>Q18+U18+Y18</f>
        <v>0</v>
      </c>
      <c r="Q18" s="9">
        <f>R18+S18</f>
        <v>0</v>
      </c>
      <c r="R18" s="58">
        <v>0</v>
      </c>
      <c r="S18" s="59"/>
      <c r="T18" s="60"/>
      <c r="U18" s="9">
        <f>V18+W18</f>
        <v>0</v>
      </c>
      <c r="V18" s="58">
        <v>0</v>
      </c>
      <c r="W18" s="59"/>
      <c r="X18" s="60"/>
      <c r="Y18" s="9">
        <f>Z18+AA18</f>
        <v>0</v>
      </c>
      <c r="Z18" s="58">
        <v>0</v>
      </c>
      <c r="AA18" s="59"/>
      <c r="AB18" s="60"/>
    </row>
    <row r="19" spans="1:28" x14ac:dyDescent="0.25">
      <c r="A19" s="16">
        <v>2</v>
      </c>
      <c r="B19" s="5" t="s">
        <v>24</v>
      </c>
      <c r="C19" s="11">
        <f t="shared" ref="C19:C27" si="1">D19+H19+L19</f>
        <v>12996.66</v>
      </c>
      <c r="D19" s="9">
        <f t="shared" ref="D19:D27" si="2">E19+F19</f>
        <v>12406.11</v>
      </c>
      <c r="E19" s="58">
        <f>'[1]Отчет МСУ переселение'!$G$20</f>
        <v>12406.11</v>
      </c>
      <c r="F19" s="59"/>
      <c r="G19" s="60"/>
      <c r="H19" s="9">
        <f t="shared" ref="H19:H27" si="3">I19+J19</f>
        <v>584.64</v>
      </c>
      <c r="I19" s="58">
        <f>'[1]Отчет МСУ переселение'!$H$20</f>
        <v>584.64</v>
      </c>
      <c r="J19" s="59"/>
      <c r="K19" s="60"/>
      <c r="L19" s="9">
        <f t="shared" ref="L19:L27" si="4">M19+N19</f>
        <v>5.91</v>
      </c>
      <c r="M19" s="58">
        <f>'[1]Отчет МСУ переселение'!$I$20</f>
        <v>5.91</v>
      </c>
      <c r="N19" s="59"/>
      <c r="O19" s="60"/>
      <c r="P19" s="11">
        <f t="shared" ref="P19:P27" si="5">Q19+U19+Y19</f>
        <v>0</v>
      </c>
      <c r="Q19" s="9">
        <f t="shared" ref="Q19:Q27" si="6">R19+S19</f>
        <v>0</v>
      </c>
      <c r="R19" s="58">
        <v>0</v>
      </c>
      <c r="S19" s="59"/>
      <c r="T19" s="60"/>
      <c r="U19" s="9">
        <f t="shared" ref="U19:U27" si="7">V19+W19</f>
        <v>0</v>
      </c>
      <c r="V19" s="58">
        <v>0</v>
      </c>
      <c r="W19" s="59"/>
      <c r="X19" s="60"/>
      <c r="Y19" s="9">
        <f t="shared" ref="Y19:Y27" si="8">Z19+AA19</f>
        <v>0</v>
      </c>
      <c r="Z19" s="58">
        <v>0</v>
      </c>
      <c r="AA19" s="59"/>
      <c r="AB19" s="60"/>
    </row>
    <row r="20" spans="1:28" x14ac:dyDescent="0.25">
      <c r="A20" s="16">
        <v>3</v>
      </c>
      <c r="B20" s="5" t="s">
        <v>26</v>
      </c>
      <c r="C20" s="11">
        <f t="shared" si="1"/>
        <v>25927.25</v>
      </c>
      <c r="D20" s="9">
        <f t="shared" si="2"/>
        <v>20741.7</v>
      </c>
      <c r="E20" s="58">
        <f>'[1]Отчет МСУ переселение'!$G$21</f>
        <v>20741.7</v>
      </c>
      <c r="F20" s="59"/>
      <c r="G20" s="60"/>
      <c r="H20" s="9">
        <f t="shared" si="3"/>
        <v>5081.84</v>
      </c>
      <c r="I20" s="58">
        <f>'[1]Отчет МСУ переселение'!$H$21</f>
        <v>5081.84</v>
      </c>
      <c r="J20" s="59"/>
      <c r="K20" s="60"/>
      <c r="L20" s="9">
        <f t="shared" si="4"/>
        <v>103.71</v>
      </c>
      <c r="M20" s="58">
        <f>'[1]Отчет МСУ переселение'!$I$21</f>
        <v>103.71</v>
      </c>
      <c r="N20" s="59"/>
      <c r="O20" s="60"/>
      <c r="P20" s="11">
        <f t="shared" si="5"/>
        <v>0</v>
      </c>
      <c r="Q20" s="9">
        <f t="shared" si="6"/>
        <v>0</v>
      </c>
      <c r="R20" s="58">
        <v>0</v>
      </c>
      <c r="S20" s="59"/>
      <c r="T20" s="60"/>
      <c r="U20" s="9">
        <f t="shared" si="7"/>
        <v>0</v>
      </c>
      <c r="V20" s="58">
        <v>0</v>
      </c>
      <c r="W20" s="59"/>
      <c r="X20" s="60"/>
      <c r="Y20" s="9">
        <f t="shared" si="8"/>
        <v>0</v>
      </c>
      <c r="Z20" s="58"/>
      <c r="AA20" s="59"/>
      <c r="AB20" s="60"/>
    </row>
    <row r="21" spans="1:28" x14ac:dyDescent="0.25">
      <c r="A21" s="16">
        <v>4</v>
      </c>
      <c r="B21" s="5" t="s">
        <v>27</v>
      </c>
      <c r="C21" s="11">
        <f t="shared" si="1"/>
        <v>182846.14</v>
      </c>
      <c r="D21" s="9">
        <f t="shared" si="2"/>
        <v>175532.29</v>
      </c>
      <c r="E21" s="58">
        <f>'[1]Отчет МСУ переселение'!$G$22</f>
        <v>175532.29</v>
      </c>
      <c r="F21" s="59"/>
      <c r="G21" s="60"/>
      <c r="H21" s="9">
        <f t="shared" si="3"/>
        <v>7240.71</v>
      </c>
      <c r="I21" s="58">
        <f>'[1]Отчет МСУ переселение'!$H$22</f>
        <v>7240.71</v>
      </c>
      <c r="J21" s="59"/>
      <c r="K21" s="60"/>
      <c r="L21" s="9">
        <f t="shared" si="4"/>
        <v>73.14</v>
      </c>
      <c r="M21" s="58">
        <f>'[1]Отчет МСУ переселение'!$I$22</f>
        <v>73.14</v>
      </c>
      <c r="N21" s="59"/>
      <c r="O21" s="60"/>
      <c r="P21" s="11">
        <f t="shared" si="5"/>
        <v>0</v>
      </c>
      <c r="Q21" s="9">
        <f t="shared" si="6"/>
        <v>0</v>
      </c>
      <c r="R21" s="58">
        <v>0</v>
      </c>
      <c r="S21" s="59"/>
      <c r="T21" s="60"/>
      <c r="U21" s="9">
        <f t="shared" si="7"/>
        <v>0</v>
      </c>
      <c r="V21" s="58">
        <v>0</v>
      </c>
      <c r="W21" s="59"/>
      <c r="X21" s="60"/>
      <c r="Y21" s="9">
        <f t="shared" si="8"/>
        <v>0</v>
      </c>
      <c r="Z21" s="58">
        <v>0</v>
      </c>
      <c r="AA21" s="59"/>
      <c r="AB21" s="60"/>
    </row>
    <row r="22" spans="1:28" ht="24" customHeight="1" x14ac:dyDescent="0.25">
      <c r="A22" s="16">
        <v>5</v>
      </c>
      <c r="B22" s="5" t="s">
        <v>62</v>
      </c>
      <c r="C22" s="11">
        <f t="shared" si="1"/>
        <v>22552.31</v>
      </c>
      <c r="D22" s="9">
        <f t="shared" si="2"/>
        <v>21650.22</v>
      </c>
      <c r="E22" s="58">
        <f>'[1]Отчет МСУ переселение'!$G$23</f>
        <v>21650.22</v>
      </c>
      <c r="F22" s="59"/>
      <c r="G22" s="60"/>
      <c r="H22" s="9">
        <f t="shared" si="3"/>
        <v>893.07</v>
      </c>
      <c r="I22" s="58">
        <f>'[1]Отчет МСУ переселение'!$H$23</f>
        <v>893.07</v>
      </c>
      <c r="J22" s="59"/>
      <c r="K22" s="60"/>
      <c r="L22" s="9">
        <f t="shared" si="4"/>
        <v>9.02</v>
      </c>
      <c r="M22" s="58">
        <f>'[1]Отчет МСУ переселение'!$I$23</f>
        <v>9.02</v>
      </c>
      <c r="N22" s="59"/>
      <c r="O22" s="60"/>
      <c r="P22" s="11">
        <f t="shared" si="5"/>
        <v>0</v>
      </c>
      <c r="Q22" s="9">
        <f t="shared" si="6"/>
        <v>0</v>
      </c>
      <c r="R22" s="58">
        <v>0</v>
      </c>
      <c r="S22" s="59"/>
      <c r="T22" s="60"/>
      <c r="U22" s="9">
        <f t="shared" si="7"/>
        <v>0</v>
      </c>
      <c r="V22" s="58">
        <v>0</v>
      </c>
      <c r="W22" s="59"/>
      <c r="X22" s="60"/>
      <c r="Y22" s="9">
        <f t="shared" si="8"/>
        <v>0</v>
      </c>
      <c r="Z22" s="58">
        <v>0</v>
      </c>
      <c r="AA22" s="59"/>
      <c r="AB22" s="60"/>
    </row>
    <row r="23" spans="1:28" ht="24.75" customHeight="1" x14ac:dyDescent="0.25">
      <c r="A23" s="16">
        <v>6</v>
      </c>
      <c r="B23" s="5" t="s">
        <v>63</v>
      </c>
      <c r="C23" s="11">
        <f t="shared" si="1"/>
        <v>57320.18</v>
      </c>
      <c r="D23" s="9">
        <f t="shared" si="2"/>
        <v>55027.37</v>
      </c>
      <c r="E23" s="58">
        <f>'[1]Отчет МСУ переселение'!$G$24</f>
        <v>55027.37</v>
      </c>
      <c r="F23" s="59"/>
      <c r="G23" s="60"/>
      <c r="H23" s="9">
        <f t="shared" si="3"/>
        <v>2269.88</v>
      </c>
      <c r="I23" s="58">
        <f>'[1]Отчет МСУ переселение'!$H$24</f>
        <v>2269.88</v>
      </c>
      <c r="J23" s="59"/>
      <c r="K23" s="60"/>
      <c r="L23" s="9">
        <f t="shared" si="4"/>
        <v>22.93</v>
      </c>
      <c r="M23" s="58">
        <f>'[1]Отчет МСУ переселение'!$I$24</f>
        <v>22.93</v>
      </c>
      <c r="N23" s="59"/>
      <c r="O23" s="60"/>
      <c r="P23" s="11">
        <f t="shared" si="5"/>
        <v>0</v>
      </c>
      <c r="Q23" s="9">
        <f t="shared" si="6"/>
        <v>0</v>
      </c>
      <c r="R23" s="58">
        <v>0</v>
      </c>
      <c r="S23" s="59"/>
      <c r="T23" s="60"/>
      <c r="U23" s="9">
        <f t="shared" si="7"/>
        <v>0</v>
      </c>
      <c r="V23" s="58">
        <v>0</v>
      </c>
      <c r="W23" s="59"/>
      <c r="X23" s="60"/>
      <c r="Y23" s="9">
        <f t="shared" si="8"/>
        <v>0</v>
      </c>
      <c r="Z23" s="58">
        <v>0</v>
      </c>
      <c r="AA23" s="59"/>
      <c r="AB23" s="60"/>
    </row>
    <row r="24" spans="1:28" ht="27.75" customHeight="1" x14ac:dyDescent="0.25">
      <c r="A24" s="16">
        <v>7</v>
      </c>
      <c r="B24" s="5" t="s">
        <v>67</v>
      </c>
      <c r="C24" s="11">
        <f t="shared" si="1"/>
        <v>17817.5</v>
      </c>
      <c r="D24" s="9">
        <f t="shared" si="2"/>
        <v>17104.8</v>
      </c>
      <c r="E24" s="58">
        <f>'[1]Отчет МСУ переселение'!$G$25</f>
        <v>17104.8</v>
      </c>
      <c r="F24" s="59"/>
      <c r="G24" s="60"/>
      <c r="H24" s="9">
        <f t="shared" si="3"/>
        <v>705.57</v>
      </c>
      <c r="I24" s="58">
        <f>'[1]Отчет МСУ переселение'!$H$25</f>
        <v>705.57</v>
      </c>
      <c r="J24" s="59"/>
      <c r="K24" s="60"/>
      <c r="L24" s="9">
        <f t="shared" si="4"/>
        <v>7.13</v>
      </c>
      <c r="M24" s="58">
        <f>'[1]Отчет МСУ переселение'!$I$25</f>
        <v>7.13</v>
      </c>
      <c r="N24" s="59"/>
      <c r="O24" s="60"/>
      <c r="P24" s="11">
        <f t="shared" si="5"/>
        <v>0</v>
      </c>
      <c r="Q24" s="9">
        <f t="shared" si="6"/>
        <v>0</v>
      </c>
      <c r="R24" s="58">
        <v>0</v>
      </c>
      <c r="S24" s="59"/>
      <c r="T24" s="60"/>
      <c r="U24" s="9">
        <f t="shared" si="7"/>
        <v>0</v>
      </c>
      <c r="V24" s="58">
        <v>0</v>
      </c>
      <c r="W24" s="59"/>
      <c r="X24" s="60"/>
      <c r="Y24" s="9">
        <f t="shared" si="8"/>
        <v>0</v>
      </c>
      <c r="Z24" s="58">
        <v>0</v>
      </c>
      <c r="AA24" s="59"/>
      <c r="AB24" s="60"/>
    </row>
    <row r="25" spans="1:28" ht="25.5" customHeight="1" x14ac:dyDescent="0.25">
      <c r="A25" s="16">
        <v>8</v>
      </c>
      <c r="B25" s="5" t="s">
        <v>64</v>
      </c>
      <c r="C25" s="11">
        <f t="shared" si="1"/>
        <v>1527.8</v>
      </c>
      <c r="D25" s="9">
        <f t="shared" si="2"/>
        <v>1466.69</v>
      </c>
      <c r="E25" s="58">
        <f>'[1]Отчет МСУ переселение'!$G$26</f>
        <v>1466.69</v>
      </c>
      <c r="F25" s="59"/>
      <c r="G25" s="60"/>
      <c r="H25" s="9">
        <f t="shared" si="3"/>
        <v>60.5</v>
      </c>
      <c r="I25" s="58">
        <f>'[1]Отчет МСУ переселение'!$H$26</f>
        <v>60.5</v>
      </c>
      <c r="J25" s="59"/>
      <c r="K25" s="60"/>
      <c r="L25" s="9">
        <f t="shared" si="4"/>
        <v>0.61</v>
      </c>
      <c r="M25" s="58">
        <f>'[1]Отчет МСУ переселение'!$I$26</f>
        <v>0.61</v>
      </c>
      <c r="N25" s="59"/>
      <c r="O25" s="60"/>
      <c r="P25" s="11">
        <f t="shared" si="5"/>
        <v>0</v>
      </c>
      <c r="Q25" s="9">
        <f t="shared" si="6"/>
        <v>0</v>
      </c>
      <c r="R25" s="58">
        <v>0</v>
      </c>
      <c r="S25" s="59"/>
      <c r="T25" s="60"/>
      <c r="U25" s="9">
        <f t="shared" si="7"/>
        <v>0</v>
      </c>
      <c r="V25" s="58">
        <v>0</v>
      </c>
      <c r="W25" s="59"/>
      <c r="X25" s="60"/>
      <c r="Y25" s="9">
        <f t="shared" si="8"/>
        <v>0</v>
      </c>
      <c r="Z25" s="58">
        <v>0</v>
      </c>
      <c r="AA25" s="59"/>
      <c r="AB25" s="60"/>
    </row>
    <row r="26" spans="1:28" ht="24" customHeight="1" x14ac:dyDescent="0.25">
      <c r="A26" s="16">
        <v>9</v>
      </c>
      <c r="B26" s="5" t="s">
        <v>65</v>
      </c>
      <c r="C26" s="11">
        <f t="shared" si="1"/>
        <v>1527.8</v>
      </c>
      <c r="D26" s="9">
        <f t="shared" si="2"/>
        <v>1466.69</v>
      </c>
      <c r="E26" s="58">
        <f>'[1]Отчет МСУ переселение'!$G$27</f>
        <v>1466.69</v>
      </c>
      <c r="F26" s="59"/>
      <c r="G26" s="60"/>
      <c r="H26" s="9">
        <f t="shared" si="3"/>
        <v>60.5</v>
      </c>
      <c r="I26" s="58">
        <f>'[1]Отчет МСУ переселение'!$H$27</f>
        <v>60.5</v>
      </c>
      <c r="J26" s="59"/>
      <c r="K26" s="60"/>
      <c r="L26" s="9">
        <f t="shared" si="4"/>
        <v>0.61</v>
      </c>
      <c r="M26" s="58">
        <f>'[1]Отчет МСУ переселение'!$I$27</f>
        <v>0.61</v>
      </c>
      <c r="N26" s="59"/>
      <c r="O26" s="60"/>
      <c r="P26" s="11">
        <f t="shared" si="5"/>
        <v>0</v>
      </c>
      <c r="Q26" s="9">
        <f t="shared" si="6"/>
        <v>0</v>
      </c>
      <c r="R26" s="58">
        <v>0</v>
      </c>
      <c r="S26" s="59"/>
      <c r="T26" s="60"/>
      <c r="U26" s="9">
        <f t="shared" si="7"/>
        <v>0</v>
      </c>
      <c r="V26" s="58">
        <v>0</v>
      </c>
      <c r="W26" s="59"/>
      <c r="X26" s="60"/>
      <c r="Y26" s="9">
        <f t="shared" si="8"/>
        <v>0</v>
      </c>
      <c r="Z26" s="58">
        <v>0</v>
      </c>
      <c r="AA26" s="59"/>
      <c r="AB26" s="60"/>
    </row>
    <row r="27" spans="1:28" ht="24.75" customHeight="1" x14ac:dyDescent="0.25">
      <c r="A27" s="16">
        <v>10</v>
      </c>
      <c r="B27" s="5" t="s">
        <v>66</v>
      </c>
      <c r="C27" s="11">
        <f t="shared" si="1"/>
        <v>12267.17</v>
      </c>
      <c r="D27" s="9">
        <f t="shared" si="2"/>
        <v>11776.48</v>
      </c>
      <c r="E27" s="58">
        <f>'[1]Отчет МСУ переселение'!$G$28</f>
        <v>11776.48</v>
      </c>
      <c r="F27" s="59"/>
      <c r="G27" s="60"/>
      <c r="H27" s="9">
        <f t="shared" si="3"/>
        <v>485.78</v>
      </c>
      <c r="I27" s="58">
        <f>'[1]Отчет МСУ переселение'!$H$28</f>
        <v>485.78</v>
      </c>
      <c r="J27" s="59"/>
      <c r="K27" s="60"/>
      <c r="L27" s="9">
        <f t="shared" si="4"/>
        <v>4.91</v>
      </c>
      <c r="M27" s="58">
        <f>'[1]Отчет МСУ переселение'!$I$28</f>
        <v>4.91</v>
      </c>
      <c r="N27" s="59"/>
      <c r="O27" s="60"/>
      <c r="P27" s="11">
        <f t="shared" si="5"/>
        <v>0</v>
      </c>
      <c r="Q27" s="9">
        <f t="shared" si="6"/>
        <v>0</v>
      </c>
      <c r="R27" s="58">
        <v>0</v>
      </c>
      <c r="S27" s="59"/>
      <c r="T27" s="60"/>
      <c r="U27" s="9">
        <f t="shared" si="7"/>
        <v>0</v>
      </c>
      <c r="V27" s="58">
        <v>0</v>
      </c>
      <c r="W27" s="59"/>
      <c r="X27" s="60"/>
      <c r="Y27" s="9">
        <f t="shared" si="8"/>
        <v>0</v>
      </c>
      <c r="Z27" s="58">
        <v>0</v>
      </c>
      <c r="AA27" s="59"/>
      <c r="AB27" s="60"/>
    </row>
    <row r="29" spans="1:28" ht="18" x14ac:dyDescent="0.25">
      <c r="B29" s="8" t="s">
        <v>73</v>
      </c>
    </row>
    <row r="30" spans="1:28" ht="18" x14ac:dyDescent="0.25">
      <c r="B30" s="8"/>
    </row>
  </sheetData>
  <mergeCells count="100">
    <mergeCell ref="A11:A15"/>
    <mergeCell ref="B11:B15"/>
    <mergeCell ref="C11:AB11"/>
    <mergeCell ref="C12:O12"/>
    <mergeCell ref="P12:AB12"/>
    <mergeCell ref="C13:C15"/>
    <mergeCell ref="D13:O13"/>
    <mergeCell ref="P13:P15"/>
    <mergeCell ref="Q13:AB13"/>
    <mergeCell ref="D14:D15"/>
    <mergeCell ref="E14:G14"/>
    <mergeCell ref="H14:H15"/>
    <mergeCell ref="I14:K14"/>
    <mergeCell ref="L14:L15"/>
    <mergeCell ref="M14:O14"/>
    <mergeCell ref="U14:U15"/>
    <mergeCell ref="Z1:AB1"/>
    <mergeCell ref="A3:AB3"/>
    <mergeCell ref="A4:AB5"/>
    <mergeCell ref="F6:AA6"/>
    <mergeCell ref="A8:AB8"/>
    <mergeCell ref="V14:X14"/>
    <mergeCell ref="Y14:Y15"/>
    <mergeCell ref="Z14:AB14"/>
    <mergeCell ref="V15:X15"/>
    <mergeCell ref="E15:G15"/>
    <mergeCell ref="I15:K15"/>
    <mergeCell ref="M15:O15"/>
    <mergeCell ref="R15:T15"/>
    <mergeCell ref="Q14:Q15"/>
    <mergeCell ref="R14:T14"/>
    <mergeCell ref="E22:G22"/>
    <mergeCell ref="I22:K22"/>
    <mergeCell ref="M22:O22"/>
    <mergeCell ref="R22:T22"/>
    <mergeCell ref="E21:G21"/>
    <mergeCell ref="I21:K21"/>
    <mergeCell ref="M21:O21"/>
    <mergeCell ref="R21:T21"/>
    <mergeCell ref="E27:G27"/>
    <mergeCell ref="I27:K27"/>
    <mergeCell ref="M27:O27"/>
    <mergeCell ref="R27:T27"/>
    <mergeCell ref="E26:G26"/>
    <mergeCell ref="I26:K26"/>
    <mergeCell ref="M26:O26"/>
    <mergeCell ref="R26:T26"/>
    <mergeCell ref="Z15:AB15"/>
    <mergeCell ref="Z18:AB18"/>
    <mergeCell ref="Z19:AB19"/>
    <mergeCell ref="Z20:AB20"/>
    <mergeCell ref="Z21:AB21"/>
    <mergeCell ref="A16:AB16"/>
    <mergeCell ref="A17:B17"/>
    <mergeCell ref="E20:G20"/>
    <mergeCell ref="I20:K20"/>
    <mergeCell ref="M20:O20"/>
    <mergeCell ref="R20:T20"/>
    <mergeCell ref="E19:G19"/>
    <mergeCell ref="I19:K19"/>
    <mergeCell ref="M19:O19"/>
    <mergeCell ref="R19:T19"/>
    <mergeCell ref="E18:G18"/>
    <mergeCell ref="M23:O23"/>
    <mergeCell ref="I17:J17"/>
    <mergeCell ref="M17:N17"/>
    <mergeCell ref="V26:X26"/>
    <mergeCell ref="V27:X27"/>
    <mergeCell ref="V18:X18"/>
    <mergeCell ref="V19:X19"/>
    <mergeCell ref="V20:X20"/>
    <mergeCell ref="V21:X21"/>
    <mergeCell ref="V22:X22"/>
    <mergeCell ref="V23:X23"/>
    <mergeCell ref="R23:T23"/>
    <mergeCell ref="I18:K18"/>
    <mergeCell ref="M18:O18"/>
    <mergeCell ref="R18:T18"/>
    <mergeCell ref="Z25:AB25"/>
    <mergeCell ref="Z26:AB26"/>
    <mergeCell ref="Z27:AB27"/>
    <mergeCell ref="E17:F17"/>
    <mergeCell ref="V24:X24"/>
    <mergeCell ref="V25:X25"/>
    <mergeCell ref="E25:G25"/>
    <mergeCell ref="I25:K25"/>
    <mergeCell ref="M25:O25"/>
    <mergeCell ref="R25:T25"/>
    <mergeCell ref="E24:G24"/>
    <mergeCell ref="I24:K24"/>
    <mergeCell ref="M24:O24"/>
    <mergeCell ref="R24:T24"/>
    <mergeCell ref="E23:G23"/>
    <mergeCell ref="I23:K23"/>
    <mergeCell ref="R17:S17"/>
    <mergeCell ref="V17:W17"/>
    <mergeCell ref="Z17:AB17"/>
    <mergeCell ref="Z23:AB23"/>
    <mergeCell ref="Z24:AB24"/>
    <mergeCell ref="Z22:AB22"/>
  </mergeCells>
  <pageMargins left="0.7" right="0.7" top="0.75" bottom="0.75" header="0.3" footer="0.3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2"/>
  <sheetViews>
    <sheetView tabSelected="1" topLeftCell="A5" workbookViewId="0">
      <selection activeCell="M50" sqref="M50"/>
    </sheetView>
  </sheetViews>
  <sheetFormatPr defaultRowHeight="15" x14ac:dyDescent="0.25"/>
  <cols>
    <col min="1" max="1" width="3.42578125" customWidth="1"/>
    <col min="2" max="2" width="17.5703125" customWidth="1"/>
    <col min="4" max="4" width="12.140625" customWidth="1"/>
    <col min="7" max="7" width="0.140625" customWidth="1"/>
    <col min="10" max="10" width="9.140625" customWidth="1"/>
    <col min="11" max="11" width="9.140625" hidden="1" customWidth="1"/>
    <col min="15" max="15" width="9.140625" hidden="1" customWidth="1"/>
    <col min="17" max="17" width="11.5703125" customWidth="1"/>
    <col min="20" max="20" width="9.140625" hidden="1" customWidth="1"/>
    <col min="24" max="24" width="9.140625" hidden="1" customWidth="1"/>
    <col min="27" max="27" width="9.140625" hidden="1" customWidth="1"/>
    <col min="28" max="28" width="9.140625" customWidth="1"/>
  </cols>
  <sheetData>
    <row r="1" spans="1:28" ht="17.25" x14ac:dyDescent="0.25">
      <c r="Z1" s="36" t="s">
        <v>11</v>
      </c>
      <c r="AA1" s="36"/>
      <c r="AB1" s="36"/>
    </row>
    <row r="3" spans="1:28" x14ac:dyDescent="0.25">
      <c r="A3" s="46" t="s">
        <v>12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 spans="1:28" ht="11.25" customHeight="1" x14ac:dyDescent="0.25">
      <c r="A4" s="45" t="s">
        <v>75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1:28" ht="18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28" x14ac:dyDescent="0.25">
      <c r="A6" s="2"/>
      <c r="B6" s="2"/>
      <c r="C6" s="2"/>
      <c r="D6" s="2"/>
      <c r="E6" s="2"/>
      <c r="F6" s="47" t="s">
        <v>60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</row>
    <row r="7" spans="1:28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28" x14ac:dyDescent="0.25">
      <c r="A8" s="46" t="s">
        <v>13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8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1" spans="1:28" x14ac:dyDescent="0.25">
      <c r="A11" s="49" t="s">
        <v>0</v>
      </c>
      <c r="B11" s="48" t="s">
        <v>1</v>
      </c>
      <c r="C11" s="37" t="s">
        <v>9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x14ac:dyDescent="0.25">
      <c r="A12" s="50"/>
      <c r="B12" s="48"/>
      <c r="C12" s="37" t="s">
        <v>8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 t="s">
        <v>10</v>
      </c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</row>
    <row r="13" spans="1:28" x14ac:dyDescent="0.25">
      <c r="A13" s="50"/>
      <c r="B13" s="48"/>
      <c r="C13" s="52" t="s">
        <v>2</v>
      </c>
      <c r="D13" s="37" t="s">
        <v>5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42" t="s">
        <v>2</v>
      </c>
      <c r="Q13" s="38" t="s">
        <v>5</v>
      </c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40"/>
    </row>
    <row r="14" spans="1:28" x14ac:dyDescent="0.25">
      <c r="A14" s="50"/>
      <c r="B14" s="48"/>
      <c r="C14" s="53"/>
      <c r="D14" s="41" t="s">
        <v>3</v>
      </c>
      <c r="E14" s="37" t="s">
        <v>4</v>
      </c>
      <c r="F14" s="37"/>
      <c r="G14" s="37"/>
      <c r="H14" s="49" t="s">
        <v>6</v>
      </c>
      <c r="I14" s="37" t="s">
        <v>4</v>
      </c>
      <c r="J14" s="37"/>
      <c r="K14" s="37"/>
      <c r="L14" s="49" t="s">
        <v>7</v>
      </c>
      <c r="M14" s="37" t="s">
        <v>4</v>
      </c>
      <c r="N14" s="37"/>
      <c r="O14" s="37"/>
      <c r="P14" s="43"/>
      <c r="Q14" s="41" t="s">
        <v>3</v>
      </c>
      <c r="R14" s="37" t="s">
        <v>4</v>
      </c>
      <c r="S14" s="37"/>
      <c r="T14" s="37"/>
      <c r="U14" s="49" t="s">
        <v>6</v>
      </c>
      <c r="V14" s="37" t="s">
        <v>4</v>
      </c>
      <c r="W14" s="37"/>
      <c r="X14" s="37"/>
      <c r="Y14" s="49" t="s">
        <v>7</v>
      </c>
      <c r="Z14" s="37" t="s">
        <v>4</v>
      </c>
      <c r="AA14" s="37"/>
      <c r="AB14" s="37"/>
    </row>
    <row r="15" spans="1:28" ht="29.25" x14ac:dyDescent="0.25">
      <c r="A15" s="51"/>
      <c r="B15" s="48"/>
      <c r="C15" s="54"/>
      <c r="D15" s="41"/>
      <c r="E15" s="14" t="s">
        <v>55</v>
      </c>
      <c r="F15" s="32" t="s">
        <v>56</v>
      </c>
      <c r="G15" s="33"/>
      <c r="H15" s="51"/>
      <c r="I15" s="14" t="s">
        <v>55</v>
      </c>
      <c r="J15" s="32" t="s">
        <v>56</v>
      </c>
      <c r="K15" s="33"/>
      <c r="L15" s="51"/>
      <c r="M15" s="14" t="s">
        <v>55</v>
      </c>
      <c r="N15" s="32" t="s">
        <v>56</v>
      </c>
      <c r="O15" s="33"/>
      <c r="P15" s="44"/>
      <c r="Q15" s="41"/>
      <c r="R15" s="14" t="s">
        <v>55</v>
      </c>
      <c r="S15" s="32" t="s">
        <v>56</v>
      </c>
      <c r="T15" s="33"/>
      <c r="U15" s="51"/>
      <c r="V15" s="14" t="s">
        <v>55</v>
      </c>
      <c r="W15" s="32" t="s">
        <v>56</v>
      </c>
      <c r="X15" s="33"/>
      <c r="Y15" s="51"/>
      <c r="Z15" s="14" t="s">
        <v>55</v>
      </c>
      <c r="AA15" s="32" t="s">
        <v>56</v>
      </c>
      <c r="AB15" s="33"/>
    </row>
    <row r="16" spans="1:28" x14ac:dyDescent="0.25">
      <c r="A16" s="27" t="s">
        <v>76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9"/>
    </row>
    <row r="17" spans="1:28" x14ac:dyDescent="0.25">
      <c r="A17" s="30" t="s">
        <v>69</v>
      </c>
      <c r="B17" s="31"/>
      <c r="C17" s="18">
        <f t="shared" ref="C17:AB17" si="0">SUM(C18:C39)</f>
        <v>469258.44000000006</v>
      </c>
      <c r="D17" s="18">
        <f t="shared" si="0"/>
        <v>199494</v>
      </c>
      <c r="E17" s="18">
        <f t="shared" si="0"/>
        <v>199494</v>
      </c>
      <c r="F17" s="18">
        <f t="shared" si="0"/>
        <v>0</v>
      </c>
      <c r="G17" s="18">
        <f t="shared" si="0"/>
        <v>0</v>
      </c>
      <c r="H17" s="18">
        <f t="shared" si="0"/>
        <v>258050.19999999998</v>
      </c>
      <c r="I17" s="18">
        <f t="shared" si="0"/>
        <v>66498</v>
      </c>
      <c r="J17" s="18">
        <f t="shared" si="0"/>
        <v>191552.19999999998</v>
      </c>
      <c r="K17" s="18">
        <f t="shared" si="0"/>
        <v>0</v>
      </c>
      <c r="L17" s="18">
        <f t="shared" si="0"/>
        <v>11714.24</v>
      </c>
      <c r="M17" s="18">
        <f t="shared" si="0"/>
        <v>4858.4399999999996</v>
      </c>
      <c r="N17" s="18">
        <f t="shared" si="0"/>
        <v>6855.7999999999993</v>
      </c>
      <c r="O17" s="18">
        <f t="shared" si="0"/>
        <v>0</v>
      </c>
      <c r="P17" s="18">
        <f t="shared" si="0"/>
        <v>0</v>
      </c>
      <c r="Q17" s="18">
        <f t="shared" si="0"/>
        <v>0</v>
      </c>
      <c r="R17" s="18">
        <f t="shared" si="0"/>
        <v>0</v>
      </c>
      <c r="S17" s="18">
        <f t="shared" si="0"/>
        <v>0</v>
      </c>
      <c r="T17" s="18">
        <f t="shared" si="0"/>
        <v>0</v>
      </c>
      <c r="U17" s="18">
        <f t="shared" si="0"/>
        <v>0</v>
      </c>
      <c r="V17" s="18">
        <f t="shared" si="0"/>
        <v>0</v>
      </c>
      <c r="W17" s="18">
        <f t="shared" si="0"/>
        <v>0</v>
      </c>
      <c r="X17" s="18">
        <f t="shared" si="0"/>
        <v>0</v>
      </c>
      <c r="Y17" s="18">
        <f t="shared" si="0"/>
        <v>0</v>
      </c>
      <c r="Z17" s="18">
        <f t="shared" si="0"/>
        <v>0</v>
      </c>
      <c r="AA17" s="18">
        <f t="shared" si="0"/>
        <v>0</v>
      </c>
      <c r="AB17" s="18">
        <f t="shared" si="0"/>
        <v>0</v>
      </c>
    </row>
    <row r="18" spans="1:28" x14ac:dyDescent="0.25">
      <c r="A18" s="1">
        <v>1</v>
      </c>
      <c r="B18" s="5" t="s">
        <v>26</v>
      </c>
      <c r="C18" s="17">
        <f>D18+H18+L18</f>
        <v>214981.22</v>
      </c>
      <c r="D18" s="6">
        <f>E18+F18</f>
        <v>158011.20000000001</v>
      </c>
      <c r="E18" s="6">
        <f>'[1]Отчет КОРТ'!$G$19</f>
        <v>158011.20000000001</v>
      </c>
      <c r="F18" s="67">
        <v>0</v>
      </c>
      <c r="G18" s="68"/>
      <c r="H18" s="6">
        <f>I18+J18</f>
        <v>52670.400000000001</v>
      </c>
      <c r="I18" s="6">
        <f>'[1]Отчет КОРТ'!$H$19</f>
        <v>52670.400000000001</v>
      </c>
      <c r="J18" s="23">
        <v>0</v>
      </c>
      <c r="K18" s="24"/>
      <c r="L18" s="6">
        <f>M18+N18</f>
        <v>4299.62</v>
      </c>
      <c r="M18" s="6">
        <f>'[1]Отчет КОРТ'!$I$19</f>
        <v>4299.62</v>
      </c>
      <c r="N18" s="23">
        <v>0</v>
      </c>
      <c r="O18" s="24"/>
      <c r="P18" s="17">
        <f>Q18+U18+Y18</f>
        <v>0</v>
      </c>
      <c r="Q18" s="6">
        <f>R18+S18</f>
        <v>0</v>
      </c>
      <c r="R18" s="6">
        <v>0</v>
      </c>
      <c r="S18" s="67">
        <v>0</v>
      </c>
      <c r="T18" s="68"/>
      <c r="U18" s="6">
        <f>V18+W18</f>
        <v>0</v>
      </c>
      <c r="V18" s="6">
        <v>0</v>
      </c>
      <c r="W18" s="23">
        <v>0</v>
      </c>
      <c r="X18" s="24"/>
      <c r="Y18" s="6">
        <f>Z18+AA18</f>
        <v>0</v>
      </c>
      <c r="Z18" s="6">
        <v>0</v>
      </c>
      <c r="AA18" s="23">
        <v>0</v>
      </c>
      <c r="AB18" s="24"/>
    </row>
    <row r="19" spans="1:28" ht="51" x14ac:dyDescent="0.25">
      <c r="A19" s="1">
        <v>2</v>
      </c>
      <c r="B19" s="5" t="s">
        <v>77</v>
      </c>
      <c r="C19" s="17">
        <f t="shared" ref="C19:C39" si="1">D19+H19+L19</f>
        <v>55869.22</v>
      </c>
      <c r="D19" s="6">
        <f t="shared" ref="D19:D39" si="2">E19+F19</f>
        <v>41482.800000000003</v>
      </c>
      <c r="E19" s="6">
        <f>'[1]Отчет КОРТ'!$G$20</f>
        <v>41482.800000000003</v>
      </c>
      <c r="F19" s="67">
        <v>0</v>
      </c>
      <c r="G19" s="68"/>
      <c r="H19" s="6">
        <f t="shared" ref="H19:H39" si="3">I19+J19</f>
        <v>13827.6</v>
      </c>
      <c r="I19" s="6">
        <f>'[1]Отчет КОРТ'!$H$20</f>
        <v>13827.6</v>
      </c>
      <c r="J19" s="23">
        <v>0</v>
      </c>
      <c r="K19" s="24"/>
      <c r="L19" s="6">
        <f t="shared" ref="L19:L39" si="4">M19+N19</f>
        <v>558.82000000000005</v>
      </c>
      <c r="M19" s="6">
        <f>'[1]Отчет КОРТ'!$I$20</f>
        <v>558.82000000000005</v>
      </c>
      <c r="N19" s="23">
        <v>0</v>
      </c>
      <c r="O19" s="24"/>
      <c r="P19" s="17">
        <f t="shared" ref="P19:P39" si="5">Q19+U19+Y19</f>
        <v>0</v>
      </c>
      <c r="Q19" s="6">
        <f t="shared" ref="Q19:Q39" si="6">R19+S19</f>
        <v>0</v>
      </c>
      <c r="R19" s="6">
        <v>0</v>
      </c>
      <c r="S19" s="67">
        <v>0</v>
      </c>
      <c r="T19" s="68"/>
      <c r="U19" s="6">
        <f t="shared" ref="U19:U39" si="7">V19+W19</f>
        <v>0</v>
      </c>
      <c r="V19" s="6">
        <v>0</v>
      </c>
      <c r="W19" s="23">
        <v>0</v>
      </c>
      <c r="X19" s="24"/>
      <c r="Y19" s="6">
        <f t="shared" ref="Y19:Y39" si="8">Z19+AA19</f>
        <v>0</v>
      </c>
      <c r="Z19" s="6">
        <v>0</v>
      </c>
      <c r="AA19" s="23">
        <v>0</v>
      </c>
      <c r="AB19" s="24"/>
    </row>
    <row r="20" spans="1:28" ht="27" customHeight="1" x14ac:dyDescent="0.25">
      <c r="A20" s="64">
        <v>3</v>
      </c>
      <c r="B20" s="62" t="s">
        <v>78</v>
      </c>
      <c r="C20" s="17">
        <f t="shared" si="1"/>
        <v>9127.6799999999985</v>
      </c>
      <c r="D20" s="6">
        <f t="shared" si="2"/>
        <v>0</v>
      </c>
      <c r="E20" s="6">
        <f>'[1]Отчет КОРТ'!$G$23</f>
        <v>0</v>
      </c>
      <c r="F20" s="67">
        <v>0</v>
      </c>
      <c r="G20" s="68"/>
      <c r="H20" s="6">
        <f t="shared" si="3"/>
        <v>8853.7999999999993</v>
      </c>
      <c r="I20" s="6">
        <v>0</v>
      </c>
      <c r="J20" s="23">
        <f>'[1]Отчет КОРТ'!$H$23</f>
        <v>8853.7999999999993</v>
      </c>
      <c r="K20" s="24"/>
      <c r="L20" s="6">
        <f t="shared" si="4"/>
        <v>273.88</v>
      </c>
      <c r="M20" s="6">
        <v>0</v>
      </c>
      <c r="N20" s="23">
        <f>'[1]Отчет КОРТ'!$I$23</f>
        <v>273.88</v>
      </c>
      <c r="O20" s="24"/>
      <c r="P20" s="17">
        <f t="shared" si="5"/>
        <v>0</v>
      </c>
      <c r="Q20" s="6">
        <f t="shared" si="6"/>
        <v>0</v>
      </c>
      <c r="R20" s="6">
        <v>0</v>
      </c>
      <c r="S20" s="67">
        <v>0</v>
      </c>
      <c r="T20" s="68"/>
      <c r="U20" s="6">
        <f t="shared" si="7"/>
        <v>0</v>
      </c>
      <c r="V20" s="6">
        <v>0</v>
      </c>
      <c r="W20" s="23">
        <v>0</v>
      </c>
      <c r="X20" s="24"/>
      <c r="Y20" s="6">
        <f t="shared" si="8"/>
        <v>0</v>
      </c>
      <c r="Z20" s="6">
        <v>0</v>
      </c>
      <c r="AA20" s="23">
        <v>0</v>
      </c>
      <c r="AB20" s="24"/>
    </row>
    <row r="21" spans="1:28" x14ac:dyDescent="0.25">
      <c r="A21" s="65"/>
      <c r="B21" s="63"/>
      <c r="C21" s="17">
        <f>D21+H21+L21</f>
        <v>2672.4900000000002</v>
      </c>
      <c r="D21" s="6">
        <v>0</v>
      </c>
      <c r="E21" s="6">
        <v>0</v>
      </c>
      <c r="F21" s="19">
        <v>0</v>
      </c>
      <c r="G21" s="20">
        <v>0</v>
      </c>
      <c r="H21" s="6">
        <f>I21+J21</f>
        <v>2592.3000000000002</v>
      </c>
      <c r="I21" s="6">
        <v>0</v>
      </c>
      <c r="J21" s="12">
        <f>'[1]Отчет КОРТ'!$H$24</f>
        <v>2592.3000000000002</v>
      </c>
      <c r="K21" s="13"/>
      <c r="L21" s="6">
        <f>M21+N21</f>
        <v>80.19</v>
      </c>
      <c r="M21" s="6">
        <v>0</v>
      </c>
      <c r="N21" s="12">
        <f>'[1]Отчет КОРТ'!$I$24</f>
        <v>80.19</v>
      </c>
      <c r="O21" s="13"/>
      <c r="P21" s="17">
        <v>0</v>
      </c>
      <c r="Q21" s="6">
        <v>0</v>
      </c>
      <c r="R21" s="6">
        <v>0</v>
      </c>
      <c r="S21" s="19">
        <v>0</v>
      </c>
      <c r="T21" s="20"/>
      <c r="U21" s="6">
        <v>0</v>
      </c>
      <c r="V21" s="6">
        <v>0</v>
      </c>
      <c r="W21" s="12">
        <v>0</v>
      </c>
      <c r="X21" s="13"/>
      <c r="Y21" s="6">
        <v>0</v>
      </c>
      <c r="Z21" s="6">
        <v>0</v>
      </c>
      <c r="AA21" s="12"/>
      <c r="AB21" s="13">
        <v>0</v>
      </c>
    </row>
    <row r="22" spans="1:28" ht="51" x14ac:dyDescent="0.25">
      <c r="A22" s="1">
        <v>4</v>
      </c>
      <c r="B22" s="5" t="s">
        <v>79</v>
      </c>
      <c r="C22" s="17">
        <f t="shared" si="1"/>
        <v>15776.09</v>
      </c>
      <c r="D22" s="6">
        <f t="shared" si="2"/>
        <v>0</v>
      </c>
      <c r="E22" s="6">
        <f>'[1]Отчет КОРТ'!$G$23</f>
        <v>0</v>
      </c>
      <c r="F22" s="67">
        <v>0</v>
      </c>
      <c r="G22" s="68"/>
      <c r="H22" s="6">
        <f t="shared" si="3"/>
        <v>14951.7</v>
      </c>
      <c r="I22" s="6">
        <v>0</v>
      </c>
      <c r="J22" s="23">
        <f>'[1]Отчет КОРТ'!$H$25</f>
        <v>14951.7</v>
      </c>
      <c r="K22" s="24"/>
      <c r="L22" s="6">
        <f t="shared" si="4"/>
        <v>824.39</v>
      </c>
      <c r="M22" s="6">
        <v>0</v>
      </c>
      <c r="N22" s="23">
        <f>'[1]Отчет КОРТ'!$I$25</f>
        <v>824.39</v>
      </c>
      <c r="O22" s="24"/>
      <c r="P22" s="17">
        <f t="shared" si="5"/>
        <v>0</v>
      </c>
      <c r="Q22" s="6">
        <f t="shared" si="6"/>
        <v>0</v>
      </c>
      <c r="R22" s="6">
        <v>0</v>
      </c>
      <c r="S22" s="67">
        <v>0</v>
      </c>
      <c r="T22" s="68"/>
      <c r="U22" s="6">
        <f t="shared" si="7"/>
        <v>0</v>
      </c>
      <c r="V22" s="6">
        <v>0</v>
      </c>
      <c r="W22" s="23">
        <v>0</v>
      </c>
      <c r="X22" s="24"/>
      <c r="Y22" s="6">
        <f t="shared" si="8"/>
        <v>0</v>
      </c>
      <c r="Z22" s="6">
        <v>0</v>
      </c>
      <c r="AA22" s="23">
        <v>0</v>
      </c>
      <c r="AB22" s="24"/>
    </row>
    <row r="23" spans="1:28" ht="18" customHeight="1" x14ac:dyDescent="0.25">
      <c r="A23" s="64">
        <v>5</v>
      </c>
      <c r="B23" s="62" t="s">
        <v>80</v>
      </c>
      <c r="C23" s="17">
        <f t="shared" si="1"/>
        <v>13509.4</v>
      </c>
      <c r="D23" s="6">
        <f t="shared" si="2"/>
        <v>0</v>
      </c>
      <c r="E23" s="6">
        <f>'[1]Отчет КОРТ'!$G$23</f>
        <v>0</v>
      </c>
      <c r="F23" s="67">
        <v>0</v>
      </c>
      <c r="G23" s="68"/>
      <c r="H23" s="6">
        <f t="shared" si="3"/>
        <v>13104</v>
      </c>
      <c r="I23" s="6">
        <v>0</v>
      </c>
      <c r="J23" s="23">
        <f>'[1]Отчет КОРТ'!$H$26</f>
        <v>13104</v>
      </c>
      <c r="K23" s="24"/>
      <c r="L23" s="6">
        <f t="shared" si="4"/>
        <v>405.4</v>
      </c>
      <c r="M23" s="6">
        <v>0</v>
      </c>
      <c r="N23" s="23">
        <f>'[1]Отчет КОРТ'!$I$26</f>
        <v>405.4</v>
      </c>
      <c r="O23" s="24"/>
      <c r="P23" s="17">
        <f t="shared" si="5"/>
        <v>0</v>
      </c>
      <c r="Q23" s="6">
        <f t="shared" si="6"/>
        <v>0</v>
      </c>
      <c r="R23" s="6">
        <v>0</v>
      </c>
      <c r="S23" s="67">
        <v>0</v>
      </c>
      <c r="T23" s="68"/>
      <c r="U23" s="6">
        <f t="shared" si="7"/>
        <v>0</v>
      </c>
      <c r="V23" s="6">
        <v>0</v>
      </c>
      <c r="W23" s="23">
        <v>0</v>
      </c>
      <c r="X23" s="24"/>
      <c r="Y23" s="6">
        <f t="shared" si="8"/>
        <v>0</v>
      </c>
      <c r="Z23" s="6">
        <v>0</v>
      </c>
      <c r="AA23" s="23">
        <v>0</v>
      </c>
      <c r="AB23" s="24"/>
    </row>
    <row r="24" spans="1:28" x14ac:dyDescent="0.25">
      <c r="A24" s="70"/>
      <c r="B24" s="69"/>
      <c r="C24" s="17">
        <f t="shared" si="1"/>
        <v>16011.2</v>
      </c>
      <c r="D24" s="6">
        <v>0</v>
      </c>
      <c r="E24" s="6">
        <v>0</v>
      </c>
      <c r="F24" s="19">
        <v>0</v>
      </c>
      <c r="G24" s="20"/>
      <c r="H24" s="6">
        <f t="shared" si="3"/>
        <v>15530</v>
      </c>
      <c r="I24" s="6">
        <v>0</v>
      </c>
      <c r="J24" s="12">
        <f>'[1]Отчет КОРТ'!$H$27</f>
        <v>15530</v>
      </c>
      <c r="K24" s="13"/>
      <c r="L24" s="6">
        <f t="shared" si="4"/>
        <v>481.2</v>
      </c>
      <c r="M24" s="6">
        <v>0</v>
      </c>
      <c r="N24" s="12">
        <f>'[1]Отчет КОРТ'!$I$27</f>
        <v>481.2</v>
      </c>
      <c r="O24" s="13"/>
      <c r="P24" s="17">
        <f t="shared" ref="P24:P25" si="9">Q24+U24+Y24</f>
        <v>0</v>
      </c>
      <c r="Q24" s="6">
        <f t="shared" ref="Q24:Q25" si="10">R24+S24</f>
        <v>0</v>
      </c>
      <c r="R24" s="6">
        <v>0</v>
      </c>
      <c r="S24" s="67">
        <v>0</v>
      </c>
      <c r="T24" s="68"/>
      <c r="U24" s="6">
        <f t="shared" ref="U24:U25" si="11">V24+W24</f>
        <v>0</v>
      </c>
      <c r="V24" s="6">
        <v>0</v>
      </c>
      <c r="W24" s="23">
        <v>0</v>
      </c>
      <c r="X24" s="24"/>
      <c r="Y24" s="6">
        <f t="shared" ref="Y24:Y25" si="12">Z24+AA24</f>
        <v>0</v>
      </c>
      <c r="Z24" s="6">
        <v>0</v>
      </c>
      <c r="AA24" s="23">
        <v>0</v>
      </c>
      <c r="AB24" s="24"/>
    </row>
    <row r="25" spans="1:28" x14ac:dyDescent="0.25">
      <c r="A25" s="65"/>
      <c r="B25" s="63"/>
      <c r="C25" s="17">
        <f t="shared" si="1"/>
        <v>14559.2</v>
      </c>
      <c r="D25" s="6">
        <v>0</v>
      </c>
      <c r="E25" s="6">
        <v>0</v>
      </c>
      <c r="F25" s="19">
        <v>0</v>
      </c>
      <c r="G25" s="20"/>
      <c r="H25" s="6">
        <f t="shared" si="3"/>
        <v>14122</v>
      </c>
      <c r="I25" s="6">
        <v>0</v>
      </c>
      <c r="J25" s="12">
        <f>'[1]Отчет КОРТ'!$H$28</f>
        <v>14122</v>
      </c>
      <c r="K25" s="13"/>
      <c r="L25" s="6">
        <f t="shared" si="4"/>
        <v>437.2</v>
      </c>
      <c r="M25" s="6">
        <v>0</v>
      </c>
      <c r="N25" s="12">
        <f>'[1]Отчет КОРТ'!$I$28</f>
        <v>437.2</v>
      </c>
      <c r="O25" s="13"/>
      <c r="P25" s="17">
        <f t="shared" si="9"/>
        <v>0</v>
      </c>
      <c r="Q25" s="6">
        <f t="shared" si="10"/>
        <v>0</v>
      </c>
      <c r="R25" s="6">
        <v>0</v>
      </c>
      <c r="S25" s="67">
        <v>0</v>
      </c>
      <c r="T25" s="68"/>
      <c r="U25" s="6">
        <f t="shared" si="11"/>
        <v>0</v>
      </c>
      <c r="V25" s="6">
        <v>0</v>
      </c>
      <c r="W25" s="23">
        <v>0</v>
      </c>
      <c r="X25" s="24"/>
      <c r="Y25" s="6">
        <f t="shared" si="12"/>
        <v>0</v>
      </c>
      <c r="Z25" s="6">
        <v>0</v>
      </c>
      <c r="AA25" s="23">
        <v>0</v>
      </c>
      <c r="AB25" s="24"/>
    </row>
    <row r="26" spans="1:28" ht="51" x14ac:dyDescent="0.25">
      <c r="A26" s="1">
        <v>6</v>
      </c>
      <c r="B26" s="5" t="s">
        <v>81</v>
      </c>
      <c r="C26" s="17">
        <f t="shared" si="1"/>
        <v>76639.179999999993</v>
      </c>
      <c r="D26" s="6">
        <f t="shared" si="2"/>
        <v>0</v>
      </c>
      <c r="E26" s="6">
        <f>'[1]Отчет КОРТ'!$G$23</f>
        <v>0</v>
      </c>
      <c r="F26" s="67">
        <v>0</v>
      </c>
      <c r="G26" s="68"/>
      <c r="H26" s="6">
        <f t="shared" si="3"/>
        <v>74340</v>
      </c>
      <c r="I26" s="6">
        <v>0</v>
      </c>
      <c r="J26" s="23">
        <f>'[1]Отчет КОРТ'!$H$29</f>
        <v>74340</v>
      </c>
      <c r="K26" s="24"/>
      <c r="L26" s="6">
        <f t="shared" si="4"/>
        <v>2299.1799999999998</v>
      </c>
      <c r="M26" s="6">
        <v>0</v>
      </c>
      <c r="N26" s="23">
        <f>'[1]Отчет КОРТ'!$I$29</f>
        <v>2299.1799999999998</v>
      </c>
      <c r="O26" s="24"/>
      <c r="P26" s="17">
        <f t="shared" si="5"/>
        <v>0</v>
      </c>
      <c r="Q26" s="6">
        <f t="shared" si="6"/>
        <v>0</v>
      </c>
      <c r="R26" s="6">
        <v>0</v>
      </c>
      <c r="S26" s="67">
        <v>0</v>
      </c>
      <c r="T26" s="68"/>
      <c r="U26" s="6">
        <f t="shared" si="7"/>
        <v>0</v>
      </c>
      <c r="V26" s="6">
        <v>0</v>
      </c>
      <c r="W26" s="23">
        <v>0</v>
      </c>
      <c r="X26" s="24"/>
      <c r="Y26" s="6">
        <f t="shared" si="8"/>
        <v>0</v>
      </c>
      <c r="Z26" s="6">
        <v>0</v>
      </c>
      <c r="AA26" s="23">
        <v>0</v>
      </c>
      <c r="AB26" s="24"/>
    </row>
    <row r="27" spans="1:28" x14ac:dyDescent="0.25">
      <c r="A27" s="64">
        <v>7</v>
      </c>
      <c r="B27" s="62" t="s">
        <v>23</v>
      </c>
      <c r="C27" s="17">
        <f t="shared" si="1"/>
        <v>1506.5</v>
      </c>
      <c r="D27" s="6">
        <f t="shared" si="2"/>
        <v>0</v>
      </c>
      <c r="E27" s="6">
        <f>'[1]Отчет КОРТ'!$G$23</f>
        <v>0</v>
      </c>
      <c r="F27" s="67">
        <v>0</v>
      </c>
      <c r="G27" s="68"/>
      <c r="H27" s="6">
        <f t="shared" si="3"/>
        <v>1431.1</v>
      </c>
      <c r="I27" s="6">
        <v>0</v>
      </c>
      <c r="J27" s="23">
        <f>'[1]Отчет КОРТ'!$H$30</f>
        <v>1431.1</v>
      </c>
      <c r="K27" s="24"/>
      <c r="L27" s="6">
        <f t="shared" si="4"/>
        <v>75.400000000000006</v>
      </c>
      <c r="M27" s="6">
        <v>0</v>
      </c>
      <c r="N27" s="23">
        <f>'[1]Отчет КОРТ'!$I$30</f>
        <v>75.400000000000006</v>
      </c>
      <c r="O27" s="24"/>
      <c r="P27" s="17">
        <f t="shared" si="5"/>
        <v>0</v>
      </c>
      <c r="Q27" s="6">
        <f t="shared" si="6"/>
        <v>0</v>
      </c>
      <c r="R27" s="6">
        <v>0</v>
      </c>
      <c r="S27" s="67">
        <v>0</v>
      </c>
      <c r="T27" s="68"/>
      <c r="U27" s="6">
        <f t="shared" si="7"/>
        <v>0</v>
      </c>
      <c r="V27" s="6">
        <v>0</v>
      </c>
      <c r="W27" s="23">
        <v>0</v>
      </c>
      <c r="X27" s="24"/>
      <c r="Y27" s="6">
        <f t="shared" si="8"/>
        <v>0</v>
      </c>
      <c r="Z27" s="6">
        <v>0</v>
      </c>
      <c r="AA27" s="23">
        <v>0</v>
      </c>
      <c r="AB27" s="24"/>
    </row>
    <row r="28" spans="1:28" x14ac:dyDescent="0.25">
      <c r="A28" s="65"/>
      <c r="B28" s="63"/>
      <c r="C28" s="17">
        <f t="shared" si="1"/>
        <v>3010.9</v>
      </c>
      <c r="D28" s="6">
        <v>0</v>
      </c>
      <c r="E28" s="6">
        <v>0</v>
      </c>
      <c r="F28" s="19">
        <v>0</v>
      </c>
      <c r="G28" s="20"/>
      <c r="H28" s="6">
        <f t="shared" si="3"/>
        <v>2860.3</v>
      </c>
      <c r="I28" s="6">
        <v>0</v>
      </c>
      <c r="J28" s="12">
        <f>'[1]Отчет КОРТ'!$H$31</f>
        <v>2860.3</v>
      </c>
      <c r="K28" s="13"/>
      <c r="L28" s="6">
        <f t="shared" si="4"/>
        <v>150.6</v>
      </c>
      <c r="M28" s="6">
        <v>0</v>
      </c>
      <c r="N28" s="12">
        <f>'[1]Отчет КОРТ'!$I$31</f>
        <v>150.6</v>
      </c>
      <c r="O28" s="13"/>
      <c r="P28" s="17">
        <f t="shared" ref="P28" si="13">Q28+U28+Y28</f>
        <v>0</v>
      </c>
      <c r="Q28" s="6">
        <f t="shared" ref="Q28" si="14">R28+S28</f>
        <v>0</v>
      </c>
      <c r="R28" s="6">
        <v>0</v>
      </c>
      <c r="S28" s="67">
        <v>0</v>
      </c>
      <c r="T28" s="68"/>
      <c r="U28" s="6">
        <f t="shared" ref="U28" si="15">V28+W28</f>
        <v>0</v>
      </c>
      <c r="V28" s="6">
        <v>0</v>
      </c>
      <c r="W28" s="23">
        <v>0</v>
      </c>
      <c r="X28" s="24"/>
      <c r="Y28" s="6">
        <f t="shared" ref="Y28" si="16">Z28+AA28</f>
        <v>0</v>
      </c>
      <c r="Z28" s="6">
        <v>0</v>
      </c>
      <c r="AA28" s="23">
        <v>0</v>
      </c>
      <c r="AB28" s="24"/>
    </row>
    <row r="29" spans="1:28" ht="45" customHeight="1" x14ac:dyDescent="0.25">
      <c r="A29" s="1">
        <v>8</v>
      </c>
      <c r="B29" s="5" t="s">
        <v>82</v>
      </c>
      <c r="C29" s="17">
        <f t="shared" si="1"/>
        <v>1383.51</v>
      </c>
      <c r="D29" s="6">
        <f t="shared" si="2"/>
        <v>0</v>
      </c>
      <c r="E29" s="6">
        <f>'[1]Отчет КОРТ'!$G$23</f>
        <v>0</v>
      </c>
      <c r="F29" s="67">
        <v>0</v>
      </c>
      <c r="G29" s="68"/>
      <c r="H29" s="6">
        <f t="shared" si="3"/>
        <v>1342</v>
      </c>
      <c r="I29" s="6">
        <v>0</v>
      </c>
      <c r="J29" s="23">
        <f>'[1]Отчет КОРТ'!$H$32</f>
        <v>1342</v>
      </c>
      <c r="K29" s="24"/>
      <c r="L29" s="6">
        <f t="shared" si="4"/>
        <v>41.51</v>
      </c>
      <c r="M29" s="6">
        <v>0</v>
      </c>
      <c r="N29" s="23">
        <f>'[1]Отчет КОРТ'!$I$32</f>
        <v>41.51</v>
      </c>
      <c r="O29" s="24"/>
      <c r="P29" s="17">
        <f t="shared" si="5"/>
        <v>0</v>
      </c>
      <c r="Q29" s="6">
        <f t="shared" si="6"/>
        <v>0</v>
      </c>
      <c r="R29" s="6">
        <v>0</v>
      </c>
      <c r="S29" s="67">
        <v>0</v>
      </c>
      <c r="T29" s="68"/>
      <c r="U29" s="6">
        <f t="shared" si="7"/>
        <v>0</v>
      </c>
      <c r="V29" s="6">
        <v>0</v>
      </c>
      <c r="W29" s="23">
        <v>0</v>
      </c>
      <c r="X29" s="24"/>
      <c r="Y29" s="6">
        <f t="shared" si="8"/>
        <v>0</v>
      </c>
      <c r="Z29" s="6">
        <v>0</v>
      </c>
      <c r="AA29" s="23">
        <v>0</v>
      </c>
      <c r="AB29" s="24"/>
    </row>
    <row r="30" spans="1:28" ht="35.25" customHeight="1" x14ac:dyDescent="0.25">
      <c r="A30" s="64">
        <v>9</v>
      </c>
      <c r="B30" s="62" t="s">
        <v>83</v>
      </c>
      <c r="C30" s="17">
        <f t="shared" si="1"/>
        <v>4159.18</v>
      </c>
      <c r="D30" s="6">
        <f t="shared" si="2"/>
        <v>0</v>
      </c>
      <c r="E30" s="6">
        <f>'[1]Отчет КОРТ'!$G$23</f>
        <v>0</v>
      </c>
      <c r="F30" s="67">
        <v>0</v>
      </c>
      <c r="G30" s="68"/>
      <c r="H30" s="6">
        <f t="shared" si="3"/>
        <v>4034.4</v>
      </c>
      <c r="I30" s="6">
        <v>0</v>
      </c>
      <c r="J30" s="23">
        <f>'[1]Отчет КОРТ'!$H$33</f>
        <v>4034.4</v>
      </c>
      <c r="K30" s="24"/>
      <c r="L30" s="6">
        <f t="shared" si="4"/>
        <v>124.78</v>
      </c>
      <c r="M30" s="6">
        <v>0</v>
      </c>
      <c r="N30" s="23">
        <f>'[1]Отчет КОРТ'!$I$33</f>
        <v>124.78</v>
      </c>
      <c r="O30" s="24"/>
      <c r="P30" s="17">
        <f t="shared" si="5"/>
        <v>0</v>
      </c>
      <c r="Q30" s="6">
        <f t="shared" si="6"/>
        <v>0</v>
      </c>
      <c r="R30" s="6">
        <v>0</v>
      </c>
      <c r="S30" s="67">
        <v>0</v>
      </c>
      <c r="T30" s="68"/>
      <c r="U30" s="6">
        <f t="shared" si="7"/>
        <v>0</v>
      </c>
      <c r="V30" s="6">
        <v>0</v>
      </c>
      <c r="W30" s="23">
        <v>0</v>
      </c>
      <c r="X30" s="24"/>
      <c r="Y30" s="6">
        <f t="shared" si="8"/>
        <v>0</v>
      </c>
      <c r="Z30" s="6">
        <v>0</v>
      </c>
      <c r="AA30" s="23">
        <v>0</v>
      </c>
      <c r="AB30" s="24"/>
    </row>
    <row r="31" spans="1:28" x14ac:dyDescent="0.25">
      <c r="A31" s="65"/>
      <c r="B31" s="63"/>
      <c r="C31" s="17">
        <f t="shared" si="1"/>
        <v>6534.74</v>
      </c>
      <c r="D31" s="6">
        <v>0</v>
      </c>
      <c r="E31" s="6">
        <v>0</v>
      </c>
      <c r="F31" s="19">
        <v>0</v>
      </c>
      <c r="G31" s="20"/>
      <c r="H31" s="6">
        <f t="shared" si="3"/>
        <v>6338.7</v>
      </c>
      <c r="I31" s="6">
        <v>0</v>
      </c>
      <c r="J31" s="12">
        <f>'[1]Отчет КОРТ'!$H$34</f>
        <v>6338.7</v>
      </c>
      <c r="K31" s="13"/>
      <c r="L31" s="6">
        <f t="shared" si="4"/>
        <v>196.04</v>
      </c>
      <c r="M31" s="6">
        <v>0</v>
      </c>
      <c r="N31" s="12">
        <f>'[1]Отчет КОРТ'!$I$34</f>
        <v>196.04</v>
      </c>
      <c r="O31" s="13"/>
      <c r="P31" s="17">
        <f t="shared" ref="P31" si="17">Q31+U31+Y31</f>
        <v>0</v>
      </c>
      <c r="Q31" s="6">
        <f t="shared" ref="Q31" si="18">R31+S31</f>
        <v>0</v>
      </c>
      <c r="R31" s="6">
        <v>0</v>
      </c>
      <c r="S31" s="67">
        <v>0</v>
      </c>
      <c r="T31" s="68"/>
      <c r="U31" s="6">
        <f t="shared" ref="U31" si="19">V31+W31</f>
        <v>0</v>
      </c>
      <c r="V31" s="6">
        <v>0</v>
      </c>
      <c r="W31" s="23">
        <v>0</v>
      </c>
      <c r="X31" s="24"/>
      <c r="Y31" s="6">
        <f t="shared" ref="Y31" si="20">Z31+AA31</f>
        <v>0</v>
      </c>
      <c r="Z31" s="6">
        <v>0</v>
      </c>
      <c r="AA31" s="23">
        <v>0</v>
      </c>
      <c r="AB31" s="24"/>
    </row>
    <row r="32" spans="1:28" ht="51" x14ac:dyDescent="0.25">
      <c r="A32" s="1">
        <v>10</v>
      </c>
      <c r="B32" s="5" t="s">
        <v>63</v>
      </c>
      <c r="C32" s="17">
        <f t="shared" si="1"/>
        <v>779.9</v>
      </c>
      <c r="D32" s="6">
        <f t="shared" si="2"/>
        <v>0</v>
      </c>
      <c r="E32" s="6">
        <f>'[1]Отчет КОРТ'!$G$23</f>
        <v>0</v>
      </c>
      <c r="F32" s="67">
        <v>0</v>
      </c>
      <c r="G32" s="68"/>
      <c r="H32" s="6">
        <f t="shared" si="3"/>
        <v>756.5</v>
      </c>
      <c r="I32" s="6">
        <v>0</v>
      </c>
      <c r="J32" s="23">
        <f>'[1]Отчет КОРТ'!$H$35</f>
        <v>756.5</v>
      </c>
      <c r="K32" s="24"/>
      <c r="L32" s="6">
        <f t="shared" si="4"/>
        <v>23.4</v>
      </c>
      <c r="M32" s="6">
        <v>0</v>
      </c>
      <c r="N32" s="23">
        <f>'[1]Отчет КОРТ'!$I$35</f>
        <v>23.4</v>
      </c>
      <c r="O32" s="24"/>
      <c r="P32" s="17">
        <f t="shared" si="5"/>
        <v>0</v>
      </c>
      <c r="Q32" s="6">
        <f t="shared" si="6"/>
        <v>0</v>
      </c>
      <c r="R32" s="6">
        <v>0</v>
      </c>
      <c r="S32" s="67">
        <v>0</v>
      </c>
      <c r="T32" s="68"/>
      <c r="U32" s="6">
        <f t="shared" si="7"/>
        <v>0</v>
      </c>
      <c r="V32" s="6">
        <v>0</v>
      </c>
      <c r="W32" s="23">
        <v>0</v>
      </c>
      <c r="X32" s="24"/>
      <c r="Y32" s="6">
        <f t="shared" si="8"/>
        <v>0</v>
      </c>
      <c r="Z32" s="6">
        <v>0</v>
      </c>
      <c r="AA32" s="23">
        <v>0</v>
      </c>
      <c r="AB32" s="24"/>
    </row>
    <row r="33" spans="1:28" x14ac:dyDescent="0.25">
      <c r="A33" s="64">
        <v>11</v>
      </c>
      <c r="B33" s="62" t="s">
        <v>24</v>
      </c>
      <c r="C33" s="17">
        <f t="shared" si="1"/>
        <v>2922.06</v>
      </c>
      <c r="D33" s="6">
        <f t="shared" si="2"/>
        <v>0</v>
      </c>
      <c r="E33" s="6">
        <f>'[1]Отчет КОРТ'!$G$23</f>
        <v>0</v>
      </c>
      <c r="F33" s="67">
        <v>0</v>
      </c>
      <c r="G33" s="68"/>
      <c r="H33" s="6">
        <f t="shared" si="3"/>
        <v>2834.4</v>
      </c>
      <c r="I33" s="6">
        <v>0</v>
      </c>
      <c r="J33" s="23">
        <f>'[1]Отчет КОРТ'!$H$36</f>
        <v>2834.4</v>
      </c>
      <c r="K33" s="24"/>
      <c r="L33" s="6">
        <f t="shared" si="4"/>
        <v>87.66</v>
      </c>
      <c r="M33" s="6">
        <v>0</v>
      </c>
      <c r="N33" s="23">
        <f>'[1]Отчет КОРТ'!$I$36</f>
        <v>87.66</v>
      </c>
      <c r="O33" s="24"/>
      <c r="P33" s="17">
        <f t="shared" si="5"/>
        <v>0</v>
      </c>
      <c r="Q33" s="6">
        <f t="shared" si="6"/>
        <v>0</v>
      </c>
      <c r="R33" s="6">
        <v>0</v>
      </c>
      <c r="S33" s="67">
        <v>0</v>
      </c>
      <c r="T33" s="68"/>
      <c r="U33" s="6">
        <f t="shared" si="7"/>
        <v>0</v>
      </c>
      <c r="V33" s="6">
        <v>0</v>
      </c>
      <c r="W33" s="23">
        <v>0</v>
      </c>
      <c r="X33" s="24"/>
      <c r="Y33" s="6">
        <f t="shared" si="8"/>
        <v>0</v>
      </c>
      <c r="Z33" s="6">
        <v>0</v>
      </c>
      <c r="AA33" s="23">
        <v>0</v>
      </c>
      <c r="AB33" s="24"/>
    </row>
    <row r="34" spans="1:28" x14ac:dyDescent="0.25">
      <c r="A34" s="65"/>
      <c r="B34" s="63"/>
      <c r="C34" s="17">
        <f t="shared" si="1"/>
        <v>4462.68</v>
      </c>
      <c r="D34" s="6">
        <v>0</v>
      </c>
      <c r="E34" s="6">
        <v>0</v>
      </c>
      <c r="F34" s="19">
        <v>0</v>
      </c>
      <c r="G34" s="20"/>
      <c r="H34" s="6">
        <f t="shared" si="3"/>
        <v>4328.8</v>
      </c>
      <c r="I34" s="6">
        <v>0</v>
      </c>
      <c r="J34" s="12">
        <f>'[1]Отчет КОРТ'!$H$37</f>
        <v>4328.8</v>
      </c>
      <c r="K34" s="13"/>
      <c r="L34" s="6">
        <f t="shared" si="4"/>
        <v>133.88</v>
      </c>
      <c r="M34" s="6">
        <v>0</v>
      </c>
      <c r="N34" s="12">
        <f>'[1]Отчет КОРТ'!$I$37</f>
        <v>133.88</v>
      </c>
      <c r="O34" s="13"/>
      <c r="P34" s="17">
        <f t="shared" ref="P34" si="21">Q34+U34+Y34</f>
        <v>0</v>
      </c>
      <c r="Q34" s="6">
        <f t="shared" ref="Q34" si="22">R34+S34</f>
        <v>0</v>
      </c>
      <c r="R34" s="6">
        <v>0</v>
      </c>
      <c r="S34" s="67">
        <v>0</v>
      </c>
      <c r="T34" s="68"/>
      <c r="U34" s="6">
        <f t="shared" ref="U34" si="23">V34+W34</f>
        <v>0</v>
      </c>
      <c r="V34" s="6">
        <v>0</v>
      </c>
      <c r="W34" s="23">
        <v>0</v>
      </c>
      <c r="X34" s="24"/>
      <c r="Y34" s="6">
        <f t="shared" ref="Y34" si="24">Z34+AA34</f>
        <v>0</v>
      </c>
      <c r="Z34" s="6">
        <v>0</v>
      </c>
      <c r="AA34" s="23">
        <v>0</v>
      </c>
      <c r="AB34" s="24"/>
    </row>
    <row r="35" spans="1:28" ht="51" x14ac:dyDescent="0.25">
      <c r="A35" s="1">
        <v>12</v>
      </c>
      <c r="B35" s="5" t="s">
        <v>84</v>
      </c>
      <c r="C35" s="17">
        <f t="shared" si="1"/>
        <v>5460.5</v>
      </c>
      <c r="D35" s="6">
        <f t="shared" si="2"/>
        <v>0</v>
      </c>
      <c r="E35" s="6">
        <f>'[1]Отчет КОРТ'!$G$23</f>
        <v>0</v>
      </c>
      <c r="F35" s="67">
        <v>0</v>
      </c>
      <c r="G35" s="68"/>
      <c r="H35" s="6">
        <f t="shared" si="3"/>
        <v>5187.5</v>
      </c>
      <c r="I35" s="6">
        <v>0</v>
      </c>
      <c r="J35" s="23">
        <f>'[1]Отчет КОРТ'!$H$38</f>
        <v>5187.5</v>
      </c>
      <c r="K35" s="24"/>
      <c r="L35" s="6">
        <f t="shared" si="4"/>
        <v>273</v>
      </c>
      <c r="M35" s="6">
        <v>0</v>
      </c>
      <c r="N35" s="23">
        <f>'[1]Отчет КОРТ'!$I$38</f>
        <v>273</v>
      </c>
      <c r="O35" s="24"/>
      <c r="P35" s="17">
        <f t="shared" si="5"/>
        <v>0</v>
      </c>
      <c r="Q35" s="6">
        <f t="shared" si="6"/>
        <v>0</v>
      </c>
      <c r="R35" s="6">
        <v>0</v>
      </c>
      <c r="S35" s="67">
        <v>0</v>
      </c>
      <c r="T35" s="68"/>
      <c r="U35" s="6">
        <f t="shared" si="7"/>
        <v>0</v>
      </c>
      <c r="V35" s="6">
        <v>0</v>
      </c>
      <c r="W35" s="23">
        <v>0</v>
      </c>
      <c r="X35" s="24"/>
      <c r="Y35" s="6">
        <f t="shared" si="8"/>
        <v>0</v>
      </c>
      <c r="Z35" s="6">
        <v>0</v>
      </c>
      <c r="AA35" s="23">
        <v>0</v>
      </c>
      <c r="AB35" s="24"/>
    </row>
    <row r="36" spans="1:28" ht="25.5" x14ac:dyDescent="0.25">
      <c r="A36" s="1">
        <v>13</v>
      </c>
      <c r="B36" s="5" t="s">
        <v>85</v>
      </c>
      <c r="C36" s="17">
        <f t="shared" si="1"/>
        <v>2373.0700000000002</v>
      </c>
      <c r="D36" s="6">
        <f t="shared" si="2"/>
        <v>0</v>
      </c>
      <c r="E36" s="6">
        <f>'[1]Отчет КОРТ'!$G$23</f>
        <v>0</v>
      </c>
      <c r="F36" s="67">
        <v>0</v>
      </c>
      <c r="G36" s="68"/>
      <c r="H36" s="6">
        <f t="shared" si="3"/>
        <v>2301</v>
      </c>
      <c r="I36" s="6">
        <v>0</v>
      </c>
      <c r="J36" s="23">
        <f>'[1]Отчет КОРТ'!$H$39</f>
        <v>2301</v>
      </c>
      <c r="K36" s="24"/>
      <c r="L36" s="6">
        <f t="shared" si="4"/>
        <v>72.069999999999993</v>
      </c>
      <c r="M36" s="6">
        <v>0</v>
      </c>
      <c r="N36" s="23">
        <f>'[1]Отчет КОРТ'!$I$39</f>
        <v>72.069999999999993</v>
      </c>
      <c r="O36" s="24"/>
      <c r="P36" s="17">
        <f t="shared" si="5"/>
        <v>0</v>
      </c>
      <c r="Q36" s="6">
        <f t="shared" si="6"/>
        <v>0</v>
      </c>
      <c r="R36" s="6">
        <v>0</v>
      </c>
      <c r="S36" s="67">
        <v>0</v>
      </c>
      <c r="T36" s="68"/>
      <c r="U36" s="6">
        <f t="shared" si="7"/>
        <v>0</v>
      </c>
      <c r="V36" s="6">
        <v>0</v>
      </c>
      <c r="W36" s="23">
        <v>0</v>
      </c>
      <c r="X36" s="24"/>
      <c r="Y36" s="6">
        <f t="shared" si="8"/>
        <v>0</v>
      </c>
      <c r="Z36" s="6">
        <v>0</v>
      </c>
      <c r="AA36" s="23">
        <v>0</v>
      </c>
      <c r="AB36" s="24"/>
    </row>
    <row r="37" spans="1:28" x14ac:dyDescent="0.25">
      <c r="A37" s="64">
        <v>14</v>
      </c>
      <c r="B37" s="62" t="s">
        <v>27</v>
      </c>
      <c r="C37" s="17">
        <f t="shared" si="1"/>
        <v>2031.6999999999998</v>
      </c>
      <c r="D37" s="6">
        <f t="shared" si="2"/>
        <v>0</v>
      </c>
      <c r="E37" s="6">
        <f>'[1]Отчет КОРТ'!$G$23</f>
        <v>0</v>
      </c>
      <c r="F37" s="67">
        <v>0</v>
      </c>
      <c r="G37" s="68"/>
      <c r="H37" s="6">
        <f t="shared" si="3"/>
        <v>1930.1</v>
      </c>
      <c r="I37" s="6">
        <v>0</v>
      </c>
      <c r="J37" s="23">
        <f>'[1]Отчет КОРТ'!$H$40</f>
        <v>1930.1</v>
      </c>
      <c r="K37" s="24"/>
      <c r="L37" s="6">
        <f t="shared" si="4"/>
        <v>101.6</v>
      </c>
      <c r="M37" s="6">
        <v>0</v>
      </c>
      <c r="N37" s="23">
        <f>'[1]Отчет КОРТ'!$I$40</f>
        <v>101.6</v>
      </c>
      <c r="O37" s="24"/>
      <c r="P37" s="17">
        <f t="shared" si="5"/>
        <v>0</v>
      </c>
      <c r="Q37" s="6">
        <f t="shared" si="6"/>
        <v>0</v>
      </c>
      <c r="R37" s="6">
        <v>0</v>
      </c>
      <c r="S37" s="67">
        <v>0</v>
      </c>
      <c r="T37" s="68"/>
      <c r="U37" s="6">
        <f t="shared" si="7"/>
        <v>0</v>
      </c>
      <c r="V37" s="6">
        <v>0</v>
      </c>
      <c r="W37" s="23">
        <v>0</v>
      </c>
      <c r="X37" s="24"/>
      <c r="Y37" s="6">
        <f t="shared" si="8"/>
        <v>0</v>
      </c>
      <c r="Z37" s="6">
        <v>0</v>
      </c>
      <c r="AA37" s="23">
        <v>0</v>
      </c>
      <c r="AB37" s="24"/>
    </row>
    <row r="38" spans="1:28" x14ac:dyDescent="0.25">
      <c r="A38" s="65"/>
      <c r="B38" s="63"/>
      <c r="C38" s="17">
        <f t="shared" si="1"/>
        <v>5887.5999999999995</v>
      </c>
      <c r="D38" s="6">
        <v>0</v>
      </c>
      <c r="E38" s="6">
        <v>0</v>
      </c>
      <c r="F38" s="19">
        <v>0</v>
      </c>
      <c r="G38" s="20"/>
      <c r="H38" s="6">
        <f t="shared" si="3"/>
        <v>5593.2</v>
      </c>
      <c r="I38" s="6">
        <v>0</v>
      </c>
      <c r="J38" s="12">
        <f>'[1]Отчет КОРТ'!$H$41</f>
        <v>5593.2</v>
      </c>
      <c r="K38" s="13"/>
      <c r="L38" s="6">
        <f t="shared" si="4"/>
        <v>294.39999999999998</v>
      </c>
      <c r="M38" s="6">
        <v>0</v>
      </c>
      <c r="N38" s="12">
        <f>'[1]Отчет КОРТ'!$I$41</f>
        <v>294.39999999999998</v>
      </c>
      <c r="O38" s="13"/>
      <c r="P38" s="17">
        <f t="shared" ref="P38" si="25">Q38+U38+Y38</f>
        <v>0</v>
      </c>
      <c r="Q38" s="6">
        <f t="shared" ref="Q38" si="26">R38+S38</f>
        <v>0</v>
      </c>
      <c r="R38" s="6">
        <v>0</v>
      </c>
      <c r="S38" s="67">
        <v>0</v>
      </c>
      <c r="T38" s="68"/>
      <c r="U38" s="6">
        <f t="shared" ref="U38" si="27">V38+W38</f>
        <v>0</v>
      </c>
      <c r="V38" s="6">
        <v>0</v>
      </c>
      <c r="W38" s="23">
        <v>0</v>
      </c>
      <c r="X38" s="24"/>
      <c r="Y38" s="6">
        <f t="shared" ref="Y38" si="28">Z38+AA38</f>
        <v>0</v>
      </c>
      <c r="Z38" s="6">
        <v>0</v>
      </c>
      <c r="AA38" s="23">
        <v>0</v>
      </c>
      <c r="AB38" s="24"/>
    </row>
    <row r="39" spans="1:28" x14ac:dyDescent="0.25">
      <c r="A39" s="1">
        <v>15</v>
      </c>
      <c r="B39" s="5" t="s">
        <v>22</v>
      </c>
      <c r="C39" s="17">
        <f t="shared" si="1"/>
        <v>9600.42</v>
      </c>
      <c r="D39" s="6">
        <f t="shared" si="2"/>
        <v>0</v>
      </c>
      <c r="E39" s="6">
        <f>'[1]Отчет КОРТ'!$G$23</f>
        <v>0</v>
      </c>
      <c r="F39" s="67">
        <v>0</v>
      </c>
      <c r="G39" s="68"/>
      <c r="H39" s="6">
        <f t="shared" si="3"/>
        <v>9120.4</v>
      </c>
      <c r="I39" s="6">
        <v>0</v>
      </c>
      <c r="J39" s="25">
        <f>'[1]Отчет КОРТ'!$H$42</f>
        <v>9120.4</v>
      </c>
      <c r="K39" s="26"/>
      <c r="L39" s="6">
        <f t="shared" si="4"/>
        <v>480.02</v>
      </c>
      <c r="M39" s="6">
        <v>0</v>
      </c>
      <c r="N39" s="25">
        <f>'[1]Отчет КОРТ'!$I$42</f>
        <v>480.02</v>
      </c>
      <c r="O39" s="26"/>
      <c r="P39" s="17">
        <f t="shared" si="5"/>
        <v>0</v>
      </c>
      <c r="Q39" s="6">
        <f t="shared" si="6"/>
        <v>0</v>
      </c>
      <c r="R39" s="6">
        <v>0</v>
      </c>
      <c r="S39" s="67">
        <v>0</v>
      </c>
      <c r="T39" s="68"/>
      <c r="U39" s="6">
        <f t="shared" si="7"/>
        <v>0</v>
      </c>
      <c r="V39" s="6">
        <v>0</v>
      </c>
      <c r="W39" s="25">
        <v>0</v>
      </c>
      <c r="X39" s="26"/>
      <c r="Y39" s="6">
        <f t="shared" si="8"/>
        <v>0</v>
      </c>
      <c r="Z39" s="6">
        <v>0</v>
      </c>
      <c r="AA39" s="25">
        <v>0</v>
      </c>
      <c r="AB39" s="26"/>
    </row>
    <row r="41" spans="1:28" ht="33" customHeight="1" x14ac:dyDescent="0.25">
      <c r="B41" s="66" t="s">
        <v>86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</row>
    <row r="42" spans="1:28" ht="18" x14ac:dyDescent="0.25">
      <c r="B42" s="8" t="s">
        <v>87</v>
      </c>
    </row>
  </sheetData>
  <mergeCells count="155">
    <mergeCell ref="D14:D15"/>
    <mergeCell ref="E14:G14"/>
    <mergeCell ref="H14:H15"/>
    <mergeCell ref="I14:K14"/>
    <mergeCell ref="L14:L15"/>
    <mergeCell ref="M14:O14"/>
    <mergeCell ref="Z1:AB1"/>
    <mergeCell ref="A3:AB3"/>
    <mergeCell ref="A4:AB5"/>
    <mergeCell ref="F6:AA6"/>
    <mergeCell ref="A8:AB8"/>
    <mergeCell ref="A11:A15"/>
    <mergeCell ref="B11:B15"/>
    <mergeCell ref="C11:AB11"/>
    <mergeCell ref="C12:O12"/>
    <mergeCell ref="P12:AB12"/>
    <mergeCell ref="A16:AB16"/>
    <mergeCell ref="A17:B17"/>
    <mergeCell ref="F18:G18"/>
    <mergeCell ref="J18:K18"/>
    <mergeCell ref="N18:O18"/>
    <mergeCell ref="S18:T18"/>
    <mergeCell ref="W18:X18"/>
    <mergeCell ref="AA18:AB18"/>
    <mergeCell ref="F15:G15"/>
    <mergeCell ref="J15:K15"/>
    <mergeCell ref="N15:O15"/>
    <mergeCell ref="S15:T15"/>
    <mergeCell ref="W15:X15"/>
    <mergeCell ref="AA15:AB15"/>
    <mergeCell ref="Q14:Q15"/>
    <mergeCell ref="R14:T14"/>
    <mergeCell ref="U14:U15"/>
    <mergeCell ref="V14:X14"/>
    <mergeCell ref="Y14:Y15"/>
    <mergeCell ref="Z14:AB14"/>
    <mergeCell ref="C13:C15"/>
    <mergeCell ref="D13:O13"/>
    <mergeCell ref="P13:P15"/>
    <mergeCell ref="Q13:AB13"/>
    <mergeCell ref="F20:G20"/>
    <mergeCell ref="J20:K20"/>
    <mergeCell ref="N20:O20"/>
    <mergeCell ref="S20:T20"/>
    <mergeCell ref="W20:X20"/>
    <mergeCell ref="AA20:AB20"/>
    <mergeCell ref="F19:G19"/>
    <mergeCell ref="J19:K19"/>
    <mergeCell ref="N19:O19"/>
    <mergeCell ref="S19:T19"/>
    <mergeCell ref="W19:X19"/>
    <mergeCell ref="AA19:AB19"/>
    <mergeCell ref="F23:G23"/>
    <mergeCell ref="J23:K23"/>
    <mergeCell ref="N23:O23"/>
    <mergeCell ref="S23:T23"/>
    <mergeCell ref="W23:X23"/>
    <mergeCell ref="AA23:AB23"/>
    <mergeCell ref="F22:G22"/>
    <mergeCell ref="J22:K22"/>
    <mergeCell ref="N22:O22"/>
    <mergeCell ref="S22:T22"/>
    <mergeCell ref="W22:X22"/>
    <mergeCell ref="AA22:AB22"/>
    <mergeCell ref="F30:G30"/>
    <mergeCell ref="J30:K30"/>
    <mergeCell ref="N30:O30"/>
    <mergeCell ref="S30:T30"/>
    <mergeCell ref="W30:X30"/>
    <mergeCell ref="AA30:AB30"/>
    <mergeCell ref="F29:G29"/>
    <mergeCell ref="J29:K29"/>
    <mergeCell ref="N29:O29"/>
    <mergeCell ref="S29:T29"/>
    <mergeCell ref="W29:X29"/>
    <mergeCell ref="AA29:AB29"/>
    <mergeCell ref="N33:O33"/>
    <mergeCell ref="S33:T33"/>
    <mergeCell ref="W33:X33"/>
    <mergeCell ref="AA33:AB33"/>
    <mergeCell ref="F32:G32"/>
    <mergeCell ref="J32:K32"/>
    <mergeCell ref="N32:O32"/>
    <mergeCell ref="S32:T32"/>
    <mergeCell ref="W32:X32"/>
    <mergeCell ref="AA32:AB32"/>
    <mergeCell ref="B20:B21"/>
    <mergeCell ref="A20:A21"/>
    <mergeCell ref="B23:B25"/>
    <mergeCell ref="A23:A25"/>
    <mergeCell ref="S24:T24"/>
    <mergeCell ref="W24:X24"/>
    <mergeCell ref="S38:T38"/>
    <mergeCell ref="W38:X38"/>
    <mergeCell ref="AA38:AB38"/>
    <mergeCell ref="S34:T34"/>
    <mergeCell ref="W34:X34"/>
    <mergeCell ref="AA34:AB34"/>
    <mergeCell ref="F37:G37"/>
    <mergeCell ref="J37:K37"/>
    <mergeCell ref="N37:O37"/>
    <mergeCell ref="S37:T37"/>
    <mergeCell ref="W37:X37"/>
    <mergeCell ref="AA37:AB37"/>
    <mergeCell ref="F36:G36"/>
    <mergeCell ref="J36:K36"/>
    <mergeCell ref="N36:O36"/>
    <mergeCell ref="S36:T36"/>
    <mergeCell ref="W36:X36"/>
    <mergeCell ref="AA36:AB36"/>
    <mergeCell ref="AA24:AB24"/>
    <mergeCell ref="S25:T25"/>
    <mergeCell ref="W25:X25"/>
    <mergeCell ref="AA25:AB25"/>
    <mergeCell ref="B27:B28"/>
    <mergeCell ref="A27:A28"/>
    <mergeCell ref="S28:T28"/>
    <mergeCell ref="W28:X28"/>
    <mergeCell ref="AA28:AB28"/>
    <mergeCell ref="F27:G27"/>
    <mergeCell ref="J27:K27"/>
    <mergeCell ref="N27:O27"/>
    <mergeCell ref="S27:T27"/>
    <mergeCell ref="W27:X27"/>
    <mergeCell ref="AA27:AB27"/>
    <mergeCell ref="F26:G26"/>
    <mergeCell ref="J26:K26"/>
    <mergeCell ref="N26:O26"/>
    <mergeCell ref="S26:T26"/>
    <mergeCell ref="W26:X26"/>
    <mergeCell ref="AA26:AB26"/>
    <mergeCell ref="B37:B38"/>
    <mergeCell ref="A37:A38"/>
    <mergeCell ref="B41:AB41"/>
    <mergeCell ref="B30:B31"/>
    <mergeCell ref="A30:A31"/>
    <mergeCell ref="S31:T31"/>
    <mergeCell ref="W31:X31"/>
    <mergeCell ref="AA31:AB31"/>
    <mergeCell ref="B33:B34"/>
    <mergeCell ref="A33:A34"/>
    <mergeCell ref="F39:G39"/>
    <mergeCell ref="J39:K39"/>
    <mergeCell ref="N39:O39"/>
    <mergeCell ref="S39:T39"/>
    <mergeCell ref="W39:X39"/>
    <mergeCell ref="AA39:AB39"/>
    <mergeCell ref="F35:G35"/>
    <mergeCell ref="J35:K35"/>
    <mergeCell ref="N35:O35"/>
    <mergeCell ref="S35:T35"/>
    <mergeCell ref="W35:X35"/>
    <mergeCell ref="AA35:AB35"/>
    <mergeCell ref="F33:G33"/>
    <mergeCell ref="J33:K33"/>
  </mergeCells>
  <pageMargins left="0.7" right="0.7" top="0.75" bottom="0.75" header="0.3" footer="0.3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департамент</vt:lpstr>
      <vt:lpstr>переселение</vt:lpstr>
      <vt:lpstr>КОРТ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2019-07-17T05:47:07Z</dcterms:modified>
</cp:coreProperties>
</file>