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75" windowWidth="22980" windowHeight="9225"/>
  </bookViews>
  <sheets>
    <sheet name="Отчет ФСр КОРТ" sheetId="1" r:id="rId1"/>
    <sheet name="Отчет ФСр молод" sheetId="2" r:id="rId2"/>
    <sheet name="Отчет МСУ молод" sheetId="4" r:id="rId3"/>
    <sheet name="Отчет КОРТ" sheetId="3" r:id="rId4"/>
    <sheet name="Отчет МСУ переселение" sheetId="6" r:id="rId5"/>
    <sheet name="Лист1" sheetId="5" r:id="rId6"/>
  </sheets>
  <externalReferences>
    <externalReference r:id="rId7"/>
  </externalReferences>
  <definedNames>
    <definedName name="_xlnm.Print_Titles" localSheetId="3">'Отчет КОРТ'!$11:$16</definedName>
    <definedName name="_xlnm.Print_Titles" localSheetId="2">'Отчет МСУ молод'!$12:$16</definedName>
    <definedName name="_xlnm.Print_Area" localSheetId="3">'Отчет КОРТ'!$A$1:$Y$46</definedName>
    <definedName name="_xlnm.Print_Area" localSheetId="4">'Отчет МСУ переселение'!$A$1:$Y$33</definedName>
    <definedName name="_xlnm.Print_Area" localSheetId="1">'Отчет ФСр молод'!$A$1:$I$65</definedName>
  </definedNames>
  <calcPr calcId="145621"/>
</workbook>
</file>

<file path=xl/calcChain.xml><?xml version="1.0" encoding="utf-8"?>
<calcChain xmlns="http://schemas.openxmlformats.org/spreadsheetml/2006/main">
  <c r="Y18" i="6" l="1"/>
  <c r="W18" i="6"/>
  <c r="F21" i="3" l="1"/>
  <c r="I21" i="3"/>
  <c r="H21" i="3"/>
  <c r="G21" i="3"/>
  <c r="K19" i="4"/>
  <c r="L18" i="3"/>
  <c r="K18" i="3"/>
  <c r="J18" i="3"/>
  <c r="J19" i="4"/>
  <c r="F42" i="3"/>
  <c r="K42" i="3" s="1"/>
  <c r="F41" i="3"/>
  <c r="K41" i="3" s="1"/>
  <c r="F40" i="3"/>
  <c r="K40" i="3" s="1"/>
  <c r="L40" i="3"/>
  <c r="F39" i="3"/>
  <c r="L39" i="3" s="1"/>
  <c r="K39" i="3"/>
  <c r="F38" i="3"/>
  <c r="L38" i="3" s="1"/>
  <c r="K38" i="3"/>
  <c r="F37" i="3"/>
  <c r="K37" i="3" s="1"/>
  <c r="K36" i="3"/>
  <c r="F36" i="3"/>
  <c r="L36" i="3" s="1"/>
  <c r="F35" i="3"/>
  <c r="L35" i="3" s="1"/>
  <c r="K35" i="3"/>
  <c r="F34" i="3"/>
  <c r="L34" i="3" s="1"/>
  <c r="K34" i="3"/>
  <c r="F33" i="3"/>
  <c r="K33" i="3" s="1"/>
  <c r="F32" i="3"/>
  <c r="K32" i="3"/>
  <c r="L32" i="3"/>
  <c r="F31" i="3"/>
  <c r="K31" i="3" s="1"/>
  <c r="F30" i="3"/>
  <c r="K30" i="3" s="1"/>
  <c r="F29" i="3"/>
  <c r="K29" i="3" s="1"/>
  <c r="K27" i="3"/>
  <c r="L27" i="3"/>
  <c r="M27" i="3"/>
  <c r="F27" i="3"/>
  <c r="M28" i="3"/>
  <c r="F28" i="3"/>
  <c r="L28" i="3" s="1"/>
  <c r="K26" i="3"/>
  <c r="L26" i="3"/>
  <c r="M26" i="3"/>
  <c r="F26" i="3"/>
  <c r="J24" i="3"/>
  <c r="K24" i="3"/>
  <c r="L24" i="3"/>
  <c r="M24" i="3"/>
  <c r="N24" i="3"/>
  <c r="F24" i="3"/>
  <c r="H18" i="3"/>
  <c r="F18" i="3" s="1"/>
  <c r="I18" i="3"/>
  <c r="M18" i="3"/>
  <c r="N18" i="3"/>
  <c r="O18" i="3"/>
  <c r="P18" i="3"/>
  <c r="Q18" i="3"/>
  <c r="R18" i="3"/>
  <c r="S18" i="3"/>
  <c r="T18" i="3"/>
  <c r="G18" i="3"/>
  <c r="J21" i="3" l="1"/>
  <c r="K21" i="3"/>
  <c r="L21" i="3"/>
  <c r="L42" i="3"/>
  <c r="L41" i="3"/>
  <c r="L37" i="3"/>
  <c r="L33" i="3"/>
  <c r="L31" i="3"/>
  <c r="L30" i="3"/>
  <c r="L29" i="3"/>
  <c r="K28" i="3"/>
  <c r="J21" i="6"/>
  <c r="K20" i="6"/>
  <c r="J20" i="6"/>
  <c r="L20" i="6"/>
  <c r="K21" i="6"/>
  <c r="L21" i="6"/>
  <c r="J22" i="6"/>
  <c r="K22" i="6"/>
  <c r="L22" i="6"/>
  <c r="J23" i="6"/>
  <c r="K23" i="6"/>
  <c r="L23" i="6"/>
  <c r="J24" i="6"/>
  <c r="K24" i="6"/>
  <c r="L24" i="6"/>
  <c r="J25" i="6"/>
  <c r="K25" i="6"/>
  <c r="L25" i="6"/>
  <c r="J26" i="6"/>
  <c r="K26" i="6"/>
  <c r="L26" i="6"/>
  <c r="J27" i="6"/>
  <c r="K27" i="6"/>
  <c r="L27" i="6"/>
  <c r="J28" i="6"/>
  <c r="K28" i="6"/>
  <c r="L28" i="6"/>
  <c r="L19" i="6"/>
  <c r="L18" i="6" s="1"/>
  <c r="K19" i="6"/>
  <c r="J19" i="6"/>
  <c r="J18" i="6" s="1"/>
  <c r="H18" i="6"/>
  <c r="I18" i="6"/>
  <c r="G18" i="6"/>
  <c r="F28" i="6"/>
  <c r="F27" i="6"/>
  <c r="F26" i="6"/>
  <c r="F25" i="6"/>
  <c r="F24" i="6"/>
  <c r="F23" i="6"/>
  <c r="F22" i="6"/>
  <c r="F21" i="6"/>
  <c r="F20" i="6"/>
  <c r="F19" i="6"/>
  <c r="F18" i="6"/>
  <c r="K18" i="6"/>
  <c r="M18" i="6"/>
  <c r="O18" i="6"/>
  <c r="N18" i="6" s="1"/>
  <c r="P18" i="6"/>
  <c r="Q18" i="6"/>
  <c r="R18" i="6"/>
  <c r="S18" i="6"/>
  <c r="T18" i="6"/>
  <c r="U18" i="6"/>
  <c r="V18" i="6"/>
  <c r="X18" i="6"/>
  <c r="I61" i="4" l="1"/>
  <c r="N60" i="4" l="1"/>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F60" i="4"/>
  <c r="L60" i="4" s="1"/>
  <c r="F59" i="4"/>
  <c r="K59" i="4" s="1"/>
  <c r="F58" i="4"/>
  <c r="F57" i="4"/>
  <c r="K57" i="4" s="1"/>
  <c r="F56" i="4"/>
  <c r="L56" i="4" s="1"/>
  <c r="F55" i="4"/>
  <c r="K55" i="4" s="1"/>
  <c r="F54" i="4"/>
  <c r="F53" i="4"/>
  <c r="K53" i="4" s="1"/>
  <c r="F52" i="4"/>
  <c r="L52" i="4" s="1"/>
  <c r="F51" i="4"/>
  <c r="K51" i="4" s="1"/>
  <c r="F50" i="4"/>
  <c r="F49" i="4"/>
  <c r="K49" i="4" s="1"/>
  <c r="F48" i="4"/>
  <c r="L48" i="4" s="1"/>
  <c r="F47" i="4"/>
  <c r="K47" i="4" s="1"/>
  <c r="F46" i="4"/>
  <c r="F45" i="4"/>
  <c r="K45" i="4" s="1"/>
  <c r="F44" i="4"/>
  <c r="L44" i="4" s="1"/>
  <c r="F43" i="4"/>
  <c r="K43" i="4" s="1"/>
  <c r="F42" i="4"/>
  <c r="F41" i="4"/>
  <c r="K41" i="4" s="1"/>
  <c r="F40" i="4"/>
  <c r="L40" i="4" s="1"/>
  <c r="F39" i="4"/>
  <c r="K39" i="4" s="1"/>
  <c r="F38" i="4"/>
  <c r="F37" i="4"/>
  <c r="K37" i="4" s="1"/>
  <c r="F36" i="4"/>
  <c r="L36" i="4" s="1"/>
  <c r="F35" i="4"/>
  <c r="K35" i="4" s="1"/>
  <c r="F34" i="4"/>
  <c r="F33" i="4"/>
  <c r="K33" i="4" s="1"/>
  <c r="F32" i="4"/>
  <c r="L32" i="4" s="1"/>
  <c r="F31" i="4"/>
  <c r="K31" i="4" s="1"/>
  <c r="F30" i="4"/>
  <c r="F29" i="4"/>
  <c r="K29" i="4" s="1"/>
  <c r="F28" i="4"/>
  <c r="L28" i="4" s="1"/>
  <c r="F27" i="4"/>
  <c r="K27" i="4" s="1"/>
  <c r="F26" i="4"/>
  <c r="F25" i="4"/>
  <c r="K25" i="4" s="1"/>
  <c r="F24" i="4"/>
  <c r="L24" i="4" s="1"/>
  <c r="F23" i="4"/>
  <c r="K23" i="4" s="1"/>
  <c r="F22" i="4"/>
  <c r="F21" i="4"/>
  <c r="K21" i="4" s="1"/>
  <c r="F20" i="4"/>
  <c r="L20" i="4" s="1"/>
  <c r="J20" i="4"/>
  <c r="L58" i="4"/>
  <c r="K58" i="4"/>
  <c r="J58" i="4"/>
  <c r="L57" i="4"/>
  <c r="L54" i="4"/>
  <c r="K54" i="4"/>
  <c r="J54" i="4"/>
  <c r="J53" i="4"/>
  <c r="L50" i="4"/>
  <c r="K50" i="4"/>
  <c r="J50" i="4"/>
  <c r="L49" i="4"/>
  <c r="J49" i="4"/>
  <c r="L46" i="4"/>
  <c r="K46" i="4"/>
  <c r="J46" i="4"/>
  <c r="L45" i="4"/>
  <c r="J45" i="4"/>
  <c r="L42" i="4"/>
  <c r="K42" i="4"/>
  <c r="J42" i="4"/>
  <c r="L41" i="4"/>
  <c r="L38" i="4"/>
  <c r="K38" i="4"/>
  <c r="J38" i="4"/>
  <c r="J37" i="4"/>
  <c r="L34" i="4"/>
  <c r="K34" i="4"/>
  <c r="J34" i="4"/>
  <c r="L33" i="4"/>
  <c r="J33" i="4"/>
  <c r="L30" i="4"/>
  <c r="K30" i="4"/>
  <c r="J30" i="4"/>
  <c r="L29" i="4"/>
  <c r="J29" i="4"/>
  <c r="L26" i="4"/>
  <c r="K26" i="4"/>
  <c r="J26" i="4"/>
  <c r="L25" i="4"/>
  <c r="L22" i="4"/>
  <c r="K22" i="4"/>
  <c r="J22" i="4"/>
  <c r="L21" i="4"/>
  <c r="J25" i="4" l="1"/>
  <c r="L37" i="4"/>
  <c r="J41" i="4"/>
  <c r="L53" i="4"/>
  <c r="J57" i="4"/>
  <c r="J23" i="4"/>
  <c r="R26" i="4"/>
  <c r="S26" i="4"/>
  <c r="T26" i="4"/>
  <c r="R30" i="4"/>
  <c r="S30" i="4"/>
  <c r="T30" i="4"/>
  <c r="S38" i="4"/>
  <c r="T38" i="4"/>
  <c r="R38" i="4"/>
  <c r="R42" i="4"/>
  <c r="S42" i="4"/>
  <c r="T42" i="4"/>
  <c r="R46" i="4"/>
  <c r="S46" i="4"/>
  <c r="T46" i="4"/>
  <c r="T54" i="4"/>
  <c r="R54" i="4"/>
  <c r="S54" i="4"/>
  <c r="L31" i="4"/>
  <c r="L39" i="4"/>
  <c r="L43" i="4"/>
  <c r="L47" i="4"/>
  <c r="L51" i="4"/>
  <c r="L55" i="4"/>
  <c r="R23" i="4"/>
  <c r="S23" i="4"/>
  <c r="T23" i="4"/>
  <c r="R27" i="4"/>
  <c r="S27" i="4"/>
  <c r="T27" i="4"/>
  <c r="R31" i="4"/>
  <c r="S31" i="4"/>
  <c r="T31" i="4"/>
  <c r="R35" i="4"/>
  <c r="S35" i="4"/>
  <c r="T35" i="4"/>
  <c r="T39" i="4"/>
  <c r="R39" i="4"/>
  <c r="S39" i="4"/>
  <c r="S43" i="4"/>
  <c r="T43" i="4"/>
  <c r="R43" i="4"/>
  <c r="S47" i="4"/>
  <c r="T47" i="4"/>
  <c r="R47" i="4"/>
  <c r="T51" i="4"/>
  <c r="R51" i="4"/>
  <c r="S51" i="4"/>
  <c r="R55" i="4"/>
  <c r="S55" i="4"/>
  <c r="T55" i="4"/>
  <c r="R59" i="4"/>
  <c r="S59" i="4"/>
  <c r="T59" i="4"/>
  <c r="K20" i="4"/>
  <c r="J24" i="4"/>
  <c r="J28" i="4"/>
  <c r="J32" i="4"/>
  <c r="J36" i="4"/>
  <c r="J40" i="4"/>
  <c r="J44" i="4"/>
  <c r="J48" i="4"/>
  <c r="J52" i="4"/>
  <c r="J56" i="4"/>
  <c r="J60" i="4"/>
  <c r="S20" i="4"/>
  <c r="R20" i="4"/>
  <c r="T20" i="4"/>
  <c r="S24" i="4"/>
  <c r="T24" i="4"/>
  <c r="R24" i="4"/>
  <c r="S28" i="4"/>
  <c r="T28" i="4"/>
  <c r="R28" i="4"/>
  <c r="R36" i="4"/>
  <c r="S36" i="4"/>
  <c r="T36" i="4"/>
  <c r="R40" i="4"/>
  <c r="S40" i="4"/>
  <c r="T40" i="4"/>
  <c r="T44" i="4"/>
  <c r="R44" i="4"/>
  <c r="S44" i="4"/>
  <c r="T48" i="4"/>
  <c r="R48" i="4"/>
  <c r="S48" i="4"/>
  <c r="R56" i="4"/>
  <c r="S56" i="4"/>
  <c r="T56" i="4"/>
  <c r="R60" i="4"/>
  <c r="S60" i="4"/>
  <c r="T60" i="4"/>
  <c r="J21" i="4"/>
  <c r="K24" i="4"/>
  <c r="K28" i="4"/>
  <c r="K32" i="4"/>
  <c r="K36" i="4"/>
  <c r="K40" i="4"/>
  <c r="K44" i="4"/>
  <c r="K48" i="4"/>
  <c r="K52" i="4"/>
  <c r="K56" i="4"/>
  <c r="K60" i="4"/>
  <c r="T25" i="4"/>
  <c r="R25" i="4"/>
  <c r="S25" i="4"/>
  <c r="T29" i="4"/>
  <c r="R29" i="4"/>
  <c r="S29" i="4"/>
  <c r="S33" i="4"/>
  <c r="T33" i="4"/>
  <c r="R33" i="4"/>
  <c r="R45" i="4"/>
  <c r="S45" i="4"/>
  <c r="T45" i="4"/>
  <c r="R49" i="4"/>
  <c r="S49" i="4"/>
  <c r="T49" i="4"/>
  <c r="S57" i="4"/>
  <c r="T57" i="4"/>
  <c r="R57" i="4"/>
  <c r="R22" i="4"/>
  <c r="S22" i="4"/>
  <c r="T22" i="4"/>
  <c r="T34" i="4"/>
  <c r="R34" i="4"/>
  <c r="S34" i="4"/>
  <c r="T58" i="4"/>
  <c r="R58" i="4"/>
  <c r="S58" i="4"/>
  <c r="L23" i="4"/>
  <c r="L27" i="4"/>
  <c r="L35" i="4"/>
  <c r="L59" i="4"/>
  <c r="J27" i="4"/>
  <c r="J31" i="4"/>
  <c r="J35" i="4"/>
  <c r="J39" i="4"/>
  <c r="J43" i="4"/>
  <c r="J47" i="4"/>
  <c r="J51" i="4"/>
  <c r="J55" i="4"/>
  <c r="J59" i="4"/>
  <c r="D46" i="2"/>
  <c r="F61" i="4" l="1"/>
  <c r="M25" i="3" l="1"/>
  <c r="M23" i="3"/>
  <c r="M20" i="3"/>
  <c r="M19" i="3"/>
  <c r="Q21" i="3" l="1"/>
  <c r="P21" i="3"/>
  <c r="O21" i="3"/>
  <c r="M21" i="3"/>
  <c r="F25" i="3" l="1"/>
  <c r="N23" i="3"/>
  <c r="F23" i="3"/>
  <c r="N19" i="3"/>
  <c r="L25" i="3" l="1"/>
  <c r="N21" i="3"/>
  <c r="J23" i="3"/>
  <c r="R21" i="3"/>
  <c r="K25" i="3"/>
  <c r="K23" i="3"/>
  <c r="S21" i="3"/>
  <c r="L23" i="3"/>
  <c r="T21" i="3"/>
  <c r="M19" i="4"/>
  <c r="D87" i="4" l="1"/>
  <c r="C61" i="4"/>
  <c r="C62" i="4"/>
  <c r="D62" i="4"/>
  <c r="D64" i="4"/>
  <c r="D65" i="4"/>
  <c r="D66" i="4"/>
  <c r="D67" i="4"/>
  <c r="D68" i="4"/>
  <c r="D69" i="4"/>
  <c r="D70" i="4"/>
  <c r="D71" i="4"/>
  <c r="D73" i="4"/>
  <c r="D74" i="4"/>
  <c r="D76" i="4"/>
  <c r="D77" i="4"/>
  <c r="D78" i="4"/>
  <c r="D79" i="4"/>
  <c r="D80" i="4"/>
  <c r="D81" i="4"/>
  <c r="D82" i="4"/>
  <c r="D83" i="4"/>
  <c r="D84" i="4"/>
  <c r="D85" i="4"/>
  <c r="D86" i="4"/>
  <c r="C20" i="4"/>
  <c r="D20" i="4"/>
  <c r="C21" i="4"/>
  <c r="D21" i="4"/>
  <c r="C22" i="4"/>
  <c r="D22" i="4"/>
  <c r="C23" i="4"/>
  <c r="D23" i="4"/>
  <c r="C24" i="4"/>
  <c r="D24" i="4"/>
  <c r="C25" i="4"/>
  <c r="D25" i="4"/>
  <c r="C26" i="4"/>
  <c r="D26" i="4"/>
  <c r="C27" i="4"/>
  <c r="D27" i="4"/>
  <c r="C28" i="4"/>
  <c r="D28" i="4"/>
  <c r="C29" i="4"/>
  <c r="D29" i="4"/>
  <c r="C30" i="4"/>
  <c r="D30" i="4"/>
  <c r="C31" i="4"/>
  <c r="D31" i="4"/>
  <c r="C32" i="4"/>
  <c r="D32" i="4"/>
  <c r="C33" i="4"/>
  <c r="D33" i="4"/>
  <c r="C34" i="4"/>
  <c r="D34" i="4"/>
  <c r="C35" i="4"/>
  <c r="D35" i="4"/>
  <c r="C36" i="4"/>
  <c r="D36" i="4"/>
  <c r="C37" i="4"/>
  <c r="D37" i="4"/>
  <c r="D39" i="4"/>
  <c r="D40" i="4"/>
  <c r="D41" i="4"/>
  <c r="D42" i="4"/>
  <c r="D43" i="4"/>
  <c r="D45" i="4"/>
  <c r="D46" i="4"/>
  <c r="D47" i="4"/>
  <c r="D48" i="4"/>
  <c r="D49" i="4"/>
  <c r="D50" i="4"/>
  <c r="D51" i="4"/>
  <c r="D54" i="4"/>
  <c r="D55" i="4"/>
  <c r="D56" i="4"/>
  <c r="D57" i="4"/>
  <c r="D58" i="4"/>
  <c r="D59" i="4"/>
  <c r="D60" i="4"/>
  <c r="W19" i="4" l="1"/>
  <c r="Q61" i="4"/>
  <c r="X61" i="4"/>
  <c r="Q19" i="4"/>
  <c r="M61" i="4"/>
  <c r="G19" i="4"/>
  <c r="O19" i="4"/>
  <c r="X19" i="4"/>
  <c r="H19" i="4"/>
  <c r="I19" i="4"/>
  <c r="P19" i="4"/>
  <c r="W61" i="4"/>
  <c r="P61" i="4"/>
  <c r="H61" i="4"/>
  <c r="U18" i="3"/>
  <c r="V18" i="3"/>
  <c r="W18" i="3"/>
  <c r="X18" i="3"/>
  <c r="F19" i="3"/>
  <c r="F20" i="3"/>
  <c r="N20" i="3"/>
  <c r="D22" i="2"/>
  <c r="D48" i="2"/>
  <c r="D46" i="1"/>
  <c r="D48" i="1"/>
  <c r="J20" i="3" l="1"/>
  <c r="K20" i="3"/>
  <c r="L20" i="3"/>
  <c r="K61" i="4"/>
  <c r="L19" i="3"/>
  <c r="K19" i="3"/>
  <c r="J19" i="3"/>
  <c r="N61" i="4"/>
  <c r="F19" i="4"/>
  <c r="L19" i="4" s="1"/>
  <c r="N19" i="4"/>
  <c r="T19" i="4" s="1"/>
  <c r="L61" i="4" l="1"/>
  <c r="S19" i="4"/>
  <c r="R19" i="4"/>
  <c r="S61" i="4"/>
  <c r="T61" i="4"/>
</calcChain>
</file>

<file path=xl/sharedStrings.xml><?xml version="1.0" encoding="utf-8"?>
<sst xmlns="http://schemas.openxmlformats.org/spreadsheetml/2006/main" count="899" uniqueCount="329">
  <si>
    <t>-</t>
  </si>
  <si>
    <t>об исполнении графика выполнения мероприятий по проектированию (строительству, реконструкции и т.п.) объектов капитального строительства и (или) приобретению объектов недвижимого имущества</t>
  </si>
  <si>
    <t>об осуществлении расходов областного бюджета, источником которых является субсидия</t>
  </si>
  <si>
    <t>Фактический срок представления отчетности</t>
  </si>
  <si>
    <t>Установленный соглашением (правилами предоставления субсидии) срок представления отчетности</t>
  </si>
  <si>
    <t>Соблюдение сроков представления в ФОИВ отчетности об использовании субсидии, в том числе:</t>
  </si>
  <si>
    <t>Согласование с ФОИВ муниципальных программ, софинансируемых за счет субсидии, а также изменений в муниципальные программы</t>
  </si>
  <si>
    <t>Согласование с ФОИВ государственной программы Оренбургской области, софинансируемой за счет субсидии, а также изменений в государственную программу Оренбургской области</t>
  </si>
  <si>
    <t>Наименование муниципальных образований Оренбургской области, с которыми заключены соглашения</t>
  </si>
  <si>
    <t>Наименование муниципальных образований Оренбургской области, которым распределена субсидия</t>
  </si>
  <si>
    <t>20а</t>
  </si>
  <si>
    <t>Причины, по которым нарушен срок ввода объекта капитального строительства в эксплуатацию</t>
  </si>
  <si>
    <t>Уровень технической готовности объекта капитального строительства на отчетную дату (процентов)</t>
  </si>
  <si>
    <t>Календарный год, за который указана стоимость объекта капитального строительства</t>
  </si>
  <si>
    <t>Стоимость объекта капитального строительства по утвержденной проектно-сметной документации, (тыс. рублей)</t>
  </si>
  <si>
    <t>Фактический срок ввода объекта капитального строительства в эксплуатацию (дата)</t>
  </si>
  <si>
    <t>Плановый срок ввода объекта капитального строительства в эксплуатацию (дата)</t>
  </si>
  <si>
    <t>Мощность объекта капитального строительства (с указанием единиц измерения)</t>
  </si>
  <si>
    <t>тыс. кв. метров</t>
  </si>
  <si>
    <t>Ввод в эксплуатацию жилья</t>
  </si>
  <si>
    <t>19а</t>
  </si>
  <si>
    <t>Причины недостижения значения показателя результативности</t>
  </si>
  <si>
    <t>Фактическое значение</t>
  </si>
  <si>
    <t>Планируемое значение</t>
  </si>
  <si>
    <t>Единица измерения</t>
  </si>
  <si>
    <t>в сводной бюджетной росписи</t>
  </si>
  <si>
    <t>18б</t>
  </si>
  <si>
    <t>в Законе об областном бюджет</t>
  </si>
  <si>
    <t>18а</t>
  </si>
  <si>
    <t>Х</t>
  </si>
  <si>
    <t>Средства областного бюджета на финансирование мероприятий, осуществляемых с привлечением субсидии, предусмотренные на отчетную дату (тыс. рублей):</t>
  </si>
  <si>
    <t>Причина отклонения в финансировании</t>
  </si>
  <si>
    <t>Причина фактического недофинансирования расходного обязательства за счет областного бюджета</t>
  </si>
  <si>
    <t>Фактическая доля финансирования расходного обязательства за счет средств областного бюджета (процентов)</t>
  </si>
  <si>
    <t>Планируемая доля финансирования расходного обязательства за счет средств областного бюджета в соответствии с соглашением (процентов)</t>
  </si>
  <si>
    <t>внебюджетные источники</t>
  </si>
  <si>
    <t>13г</t>
  </si>
  <si>
    <t>местный бюджет</t>
  </si>
  <si>
    <t>13в</t>
  </si>
  <si>
    <t>областной бюджет</t>
  </si>
  <si>
    <t>13б</t>
  </si>
  <si>
    <t>федеральный бюджет</t>
  </si>
  <si>
    <t>13а</t>
  </si>
  <si>
    <t>Кассовый расход на отчетную дату (тыс. рублей) - всего, в том числе:</t>
  </si>
  <si>
    <t>12г</t>
  </si>
  <si>
    <t>12в</t>
  </si>
  <si>
    <t>12б</t>
  </si>
  <si>
    <t>12а</t>
  </si>
  <si>
    <t>в том числе 3 год действия соглашения</t>
  </si>
  <si>
    <t>в том числе 2 год действия соглашения</t>
  </si>
  <si>
    <t>в том числе 1 год действия соглашения</t>
  </si>
  <si>
    <t>предусмотренный на весь срок действия соглашения</t>
  </si>
  <si>
    <t>Объем средств, предусмотренный соглашением с учетом дополнительных соглашений (тыс. рублей) - всего, в том числе:</t>
  </si>
  <si>
    <t>Причина незаключения соглашения по состояниюю на отчетную дату</t>
  </si>
  <si>
    <t xml:space="preserve">Реквизиты дополнительных соглашений с ФОИВ </t>
  </si>
  <si>
    <t xml:space="preserve">Реквизиты нормативного правового акта Российской Федерации, которым утверждены правила предоставления и распределения субсидии </t>
  </si>
  <si>
    <t>код целевой статьи расходов областного бюджета (указать                   10-значный код целевой статьи расходов)</t>
  </si>
  <si>
    <t>код доходов областного бюджета (в отношении федеральных средств)</t>
  </si>
  <si>
    <t>Код бюджетной классификации</t>
  </si>
  <si>
    <t>Министерство строительства и жилищно-коммунального хозяйства Российской Федерации</t>
  </si>
  <si>
    <t>Наименование федеральной целевой программы, в рамках которой предоставляется субсидия</t>
  </si>
  <si>
    <t>Наименование государственной программы Российской Федерации, в рамках которой предоставляется субсидия</t>
  </si>
  <si>
    <t>Наименование межбюджетной субсидии, предоставляемой бюджету Оренбургской области из федерального бюджета (далее - субсидия)</t>
  </si>
  <si>
    <t>(наименование главного распорядителя средств областного бюджета)</t>
  </si>
  <si>
    <t>Министерство строительства, жилищно-коммунального и дорожного хозяйства Оренбургской области</t>
  </si>
  <si>
    <t xml:space="preserve">об использовании субсидии, предоставленной бюджету Оренбургской области из федерального бюджета, </t>
  </si>
  <si>
    <t>Отчетность предоставляется в сроки установленные соглашением</t>
  </si>
  <si>
    <t>Ежеквартально до 20-го числа месяца, следующего за отчетным кварталом</t>
  </si>
  <si>
    <t>шт.</t>
  </si>
  <si>
    <t>Количество молодых семей, получивших свидетельство о праве на получение социальной выплаты на приобретение (строительство) жилого помещения</t>
  </si>
  <si>
    <t>код целевой статьи расходов областного бюджета (указать                    10-значный код целевой статьи расходов)</t>
  </si>
  <si>
    <t>Министерство строительства и жилищно-коммунального хозайства Российской Федерации</t>
  </si>
  <si>
    <t>Департамент молодежной политики Оренбургской области</t>
  </si>
  <si>
    <t>Всего</t>
  </si>
  <si>
    <t>Субсидии на софинансирование капитальных вложений в объекты муниципальной собственности</t>
  </si>
  <si>
    <t>тыс. кв. м</t>
  </si>
  <si>
    <t>Ввод жилья</t>
  </si>
  <si>
    <t>г.Оренбург</t>
  </si>
  <si>
    <t>1.</t>
  </si>
  <si>
    <t>в том числе за счет:</t>
  </si>
  <si>
    <t>всего</t>
  </si>
  <si>
    <t>значение</t>
  </si>
  <si>
    <t>единица измерения</t>
  </si>
  <si>
    <t>наименование показателя результативности (контрольного события)</t>
  </si>
  <si>
    <t>кассовые расходы</t>
  </si>
  <si>
    <t>причины недостижения</t>
  </si>
  <si>
    <t>фактическое достижение значения на отчетную дату</t>
  </si>
  <si>
    <t>доля софинансиро-вания за счет средств (процентов)</t>
  </si>
  <si>
    <t>объем средств (тыс. рублей)</t>
  </si>
  <si>
    <t>Показатель результативности</t>
  </si>
  <si>
    <t>Фактически</t>
  </si>
  <si>
    <t>Предусмотрено соглашением</t>
  </si>
  <si>
    <t>Реквизиты соглашения о предоставлении субсидии (дата и номер), наименование федерального органа исполнительной власти и органа исполнительной власти Оренбургской области</t>
  </si>
  <si>
    <t>Наименование муниципального образования</t>
  </si>
  <si>
    <t>№ п/п</t>
  </si>
  <si>
    <t>Наименование субсидии</t>
  </si>
  <si>
    <t>целевых показателей результативности использования межбюджетных субсидий (контрольных событий)</t>
  </si>
  <si>
    <t>об оценке достижения органами местного самоуправления</t>
  </si>
  <si>
    <t>Отчет</t>
  </si>
  <si>
    <t xml:space="preserve">Субсидии на софинансирование расходов по предоставлению социальных выплат на строительство (приобретение) жилья отдельным категориям молодых семей </t>
  </si>
  <si>
    <t>предусмотрено соглашением о предоставлении субсидии</t>
  </si>
  <si>
    <r>
      <t>перечис-ленный в МБ</t>
    </r>
    <r>
      <rPr>
        <vertAlign val="superscript"/>
        <sz val="7.5"/>
        <rFont val="Times New Roman"/>
        <family val="1"/>
        <charset val="204"/>
      </rPr>
      <t>3)</t>
    </r>
    <r>
      <rPr>
        <sz val="7.5"/>
        <rFont val="Times New Roman"/>
        <family val="1"/>
        <charset val="204"/>
      </rPr>
      <t xml:space="preserve"> - всего</t>
    </r>
  </si>
  <si>
    <r>
      <t>ФБ</t>
    </r>
    <r>
      <rPr>
        <vertAlign val="superscript"/>
        <sz val="7.5"/>
        <rFont val="Times New Roman"/>
        <family val="1"/>
        <charset val="204"/>
      </rPr>
      <t>1)</t>
    </r>
  </si>
  <si>
    <r>
      <t>ОБ</t>
    </r>
    <r>
      <rPr>
        <vertAlign val="superscript"/>
        <sz val="7.5"/>
        <rFont val="Times New Roman"/>
        <family val="1"/>
        <charset val="204"/>
      </rPr>
      <t>2)</t>
    </r>
  </si>
  <si>
    <r>
      <t>МБ</t>
    </r>
    <r>
      <rPr>
        <vertAlign val="superscript"/>
        <sz val="7.5"/>
        <rFont val="Times New Roman"/>
        <family val="1"/>
        <charset val="204"/>
      </rPr>
      <t>3)</t>
    </r>
  </si>
  <si>
    <r>
      <rPr>
        <vertAlign val="superscript"/>
        <sz val="8"/>
        <rFont val="Times New Roman"/>
        <family val="1"/>
        <charset val="204"/>
      </rPr>
      <t>2)</t>
    </r>
    <r>
      <rPr>
        <sz val="8"/>
        <rFont val="Times New Roman"/>
        <family val="1"/>
        <charset val="204"/>
      </rPr>
      <t xml:space="preserve"> Областной бюджет.</t>
    </r>
  </si>
  <si>
    <r>
      <rPr>
        <vertAlign val="superscript"/>
        <sz val="8"/>
        <rFont val="Times New Roman"/>
        <family val="1"/>
        <charset val="204"/>
      </rPr>
      <t>3)</t>
    </r>
    <r>
      <rPr>
        <sz val="8"/>
        <rFont val="Times New Roman"/>
        <family val="1"/>
        <charset val="204"/>
      </rPr>
      <t xml:space="preserve"> Местный бюджет.</t>
    </r>
  </si>
  <si>
    <r>
      <t>перечис-ленный в МБ</t>
    </r>
    <r>
      <rPr>
        <vertAlign val="superscript"/>
        <sz val="8"/>
        <rFont val="Times New Roman"/>
        <family val="1"/>
        <charset val="204"/>
      </rPr>
      <t>3)</t>
    </r>
    <r>
      <rPr>
        <sz val="8"/>
        <rFont val="Times New Roman"/>
        <family val="1"/>
        <charset val="204"/>
      </rPr>
      <t xml:space="preserve"> - всего</t>
    </r>
  </si>
  <si>
    <r>
      <t>ФБ</t>
    </r>
    <r>
      <rPr>
        <vertAlign val="superscript"/>
        <sz val="8"/>
        <rFont val="Times New Roman"/>
        <family val="1"/>
        <charset val="204"/>
      </rPr>
      <t>1)</t>
    </r>
  </si>
  <si>
    <r>
      <t>ОБ</t>
    </r>
    <r>
      <rPr>
        <vertAlign val="superscript"/>
        <sz val="8"/>
        <rFont val="Times New Roman"/>
        <family val="1"/>
        <charset val="204"/>
      </rPr>
      <t>2)</t>
    </r>
  </si>
  <si>
    <r>
      <t>МБ</t>
    </r>
    <r>
      <rPr>
        <vertAlign val="superscript"/>
        <sz val="8"/>
        <rFont val="Times New Roman"/>
        <family val="1"/>
        <charset val="204"/>
      </rPr>
      <t>3)</t>
    </r>
  </si>
  <si>
    <r>
      <rPr>
        <vertAlign val="superscript"/>
        <sz val="8"/>
        <rFont val="Times New Roman"/>
        <family val="1"/>
        <charset val="204"/>
      </rPr>
      <t>2)</t>
    </r>
    <r>
      <rPr>
        <sz val="8"/>
        <rFont val="Times New Roman"/>
        <family val="1"/>
        <charset val="204"/>
      </rPr>
      <t xml:space="preserve"> Средства областного бюджета.</t>
    </r>
  </si>
  <si>
    <r>
      <rPr>
        <vertAlign val="superscript"/>
        <sz val="8"/>
        <rFont val="Times New Roman"/>
        <family val="1"/>
        <charset val="204"/>
      </rPr>
      <t>3)</t>
    </r>
    <r>
      <rPr>
        <sz val="8"/>
        <rFont val="Times New Roman"/>
        <family val="1"/>
        <charset val="204"/>
      </rPr>
      <t xml:space="preserve"> Средства местных бюджетов.</t>
    </r>
  </si>
  <si>
    <r>
      <t>Показатели результативности предоставления субсидии (контрольного события)</t>
    </r>
    <r>
      <rPr>
        <vertAlign val="superscript"/>
        <sz val="10"/>
        <rFont val="Times New Roman"/>
        <family val="1"/>
        <charset val="204"/>
      </rPr>
      <t>*)</t>
    </r>
  </si>
  <si>
    <r>
      <t>Сведения об объектах государственной (муниципальной) собственности Оренбургской области, в которые осуществляются капитальные вложения</t>
    </r>
    <r>
      <rPr>
        <vertAlign val="superscript"/>
        <sz val="10"/>
        <rFont val="Times New Roman"/>
        <family val="1"/>
        <charset val="204"/>
      </rPr>
      <t>**)</t>
    </r>
  </si>
  <si>
    <r>
      <t>о достижении значений показателей результативности использования субсидии (контрольных событий)</t>
    </r>
    <r>
      <rPr>
        <vertAlign val="superscript"/>
        <sz val="10"/>
        <rFont val="Times New Roman"/>
        <family val="1"/>
        <charset val="204"/>
      </rPr>
      <t>*)</t>
    </r>
  </si>
  <si>
    <r>
      <rPr>
        <vertAlign val="superscript"/>
        <sz val="10"/>
        <rFont val="Times New Roman"/>
        <family val="1"/>
        <charset val="204"/>
      </rPr>
      <t>*)</t>
    </r>
    <r>
      <rPr>
        <sz val="10"/>
        <rFont val="Times New Roman"/>
        <family val="1"/>
        <charset val="204"/>
      </rPr>
      <t xml:space="preserve"> Информация о достижении значений контрольных событий представляется в отношении субсидий, предоставляемых на осуществление капитальных вложений.</t>
    </r>
  </si>
  <si>
    <r>
      <rPr>
        <vertAlign val="superscript"/>
        <sz val="10"/>
        <rFont val="Times New Roman"/>
        <family val="1"/>
        <charset val="204"/>
      </rPr>
      <t>**)</t>
    </r>
    <r>
      <rPr>
        <sz val="10"/>
        <rFont val="Times New Roman"/>
        <family val="1"/>
        <charset val="204"/>
      </rPr>
      <t xml:space="preserve"> Информация приводится раздельно по каждому объекту капитального строительства.</t>
    </r>
  </si>
  <si>
    <t>объем средств на 3 года</t>
  </si>
  <si>
    <t>объем средств на 1 год</t>
  </si>
  <si>
    <t>объем средств на 2 год</t>
  </si>
  <si>
    <t>объем средств на 3 год</t>
  </si>
  <si>
    <t xml:space="preserve">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 </t>
  </si>
  <si>
    <t>Абдулинский городской округ, г. Бугуруслан, г. Бузулук, Гайский городской округ, Кувандыкский городской округ, г. Медногорск,  г. Новотроицк, г. Оренбург, г. Орск, Соль-Илецкий городской округ, Сорочинский городской округ, Ясненский городской округ, Адамовский район, Акбулакский район, Александровский район, Асекеевский район, Беляевский район,  Бугурусланский район, Бузулукский район, Грачевский район, Домбаровский район, Илекский район, Красногвардейский район, Курманаевский район, Матвеевский район, Новоорский район, Новосергиевский район, Октябрьский район, Оренбургский район, Первомайский район, Переволоцкий район, Пономаревский район, Сакмарский район, Саракташский район, Ташлинский район, Тоцкий район, Тюльганский район, Шарлыкский район</t>
  </si>
  <si>
    <t>ВСЕГО</t>
  </si>
  <si>
    <t>Новосергеевский район</t>
  </si>
  <si>
    <t>доля софинансирования за счет средств (процентов)</t>
  </si>
  <si>
    <t>25%</t>
  </si>
  <si>
    <t>20б</t>
  </si>
  <si>
    <t>в ценах                   2017 года</t>
  </si>
  <si>
    <t>23701R4970</t>
  </si>
  <si>
    <r>
      <rPr>
        <vertAlign val="superscript"/>
        <sz val="8"/>
        <rFont val="Times New Roman"/>
        <family val="1"/>
        <charset val="204"/>
      </rPr>
      <t xml:space="preserve">1)  </t>
    </r>
    <r>
      <rPr>
        <sz val="8"/>
        <rFont val="Times New Roman"/>
        <family val="1"/>
        <charset val="204"/>
      </rPr>
      <t>Средства федерального бюджета</t>
    </r>
  </si>
  <si>
    <t>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t>
  </si>
  <si>
    <t>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t>
  </si>
  <si>
    <t>Таблица 12</t>
  </si>
  <si>
    <t>Таблица 13</t>
  </si>
  <si>
    <t>в ценах      2017 года</t>
  </si>
  <si>
    <t>км</t>
  </si>
  <si>
    <t>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t>
  </si>
  <si>
    <t>шт</t>
  </si>
  <si>
    <t>Свидетельство о праве на получение соц.выплаты</t>
  </si>
  <si>
    <r>
      <rPr>
        <vertAlign val="superscript"/>
        <sz val="8"/>
        <rFont val="Times New Roman"/>
        <family val="1"/>
        <charset val="204"/>
      </rPr>
      <t>1)</t>
    </r>
    <r>
      <rPr>
        <sz val="8"/>
        <rFont val="Times New Roman"/>
        <family val="1"/>
        <charset val="204"/>
      </rPr>
      <t xml:space="preserve"> Федеральный бюджет.</t>
    </r>
  </si>
  <si>
    <t>Свидетельство о праве на получение соц. выплаты</t>
  </si>
  <si>
    <t>Наименование федерального органа исполнительной власти, предоставляющего субсидию (далее - ФОИВ)</t>
  </si>
  <si>
    <t>Реквизиты нормативного правового акта Оренбургской области, которым установлено расходное обязательство, в целях софинансирования которого предоставляется субсидия</t>
  </si>
  <si>
    <t>Наименование национального проекта (федерального проекта), на достижение целевых показателей которого предоставляется субсидия</t>
  </si>
  <si>
    <t>Реквизиты соглашения о предоставлении субсидии (далее - соглашение) с ФОИВ</t>
  </si>
  <si>
    <t>Расчетный объем средств, подлежащих возврату в федеральный бюджет за нарушение условий соглашений, на отчетную дату</t>
  </si>
  <si>
    <t>Общий объем средств, подлежащих возврату, в соответствии с Правилами формирования, предоставления и распределения субсидий из федерального бюджета бюджетам субъектов Российской Федерации (далее- Правила)</t>
  </si>
  <si>
    <t>в том числе:</t>
  </si>
  <si>
    <t>за нарушение обязательств, предусмотренных соглашением в соответствии с подпунктом "б" пункта 10 Правил</t>
  </si>
  <si>
    <t>за нарушение обязательств, предусмотренных соглашением в соответствии с подпунктом "в" пункта 10 Правил</t>
  </si>
  <si>
    <t>за нарушение обязательств, предусмотренных соглашением в соответствии с подпунктом "а(1)" пункта 10 Правил</t>
  </si>
  <si>
    <t xml:space="preserve">Наименование национального проекта (федерального проекта), на достижение целевых показателей которого предоставляется субсидия </t>
  </si>
  <si>
    <t>Общий объем средств, подлежащих возврату, в соответствии с Правилами формирования, предоставления и распределения субсидий из федерального бюджета бюджетам субъектов Российской Федерации (далее - Правила)</t>
  </si>
  <si>
    <t>за I полугодие 2019 года (по состоянию на 30 июня 2019 года)</t>
  </si>
  <si>
    <t>по состоянию на 30 июня 2019 года</t>
  </si>
  <si>
    <t>Подпрограмма 1 "Комплексное освоение и развитие территорий в целях жилищного строительства"</t>
  </si>
  <si>
    <t>Подпрограмма 7 "Обеспечение жильем молодых семей в Оренбургской области"</t>
  </si>
  <si>
    <t>89220225497020000150</t>
  </si>
  <si>
    <t>Закон Оренбургской области от 20.12.2018 № 1417/367-VI-ОЗ «Об областном бюджете на 2019 год и на плановый период 2020 и 2021 годов»</t>
  </si>
  <si>
    <t xml:space="preserve">Соглашение от 5 февраля 2019 года № 069-08-2019-042 </t>
  </si>
  <si>
    <t>Срок действия свидетельств до 01.10.2019</t>
  </si>
  <si>
    <t>Кваркенский район</t>
  </si>
  <si>
    <t>Светлинский район</t>
  </si>
  <si>
    <t>Северный район</t>
  </si>
  <si>
    <t>Ведомственная целевая программа "Оказание государтсвенной поддержки гражданам в обеспечении жильем и оплате жилищно-коммунальных услуг"</t>
  </si>
  <si>
    <t>_</t>
  </si>
  <si>
    <t>в том числе по мероприятию по обеспечению жильем молодых семей</t>
  </si>
  <si>
    <t xml:space="preserve">№ 53704000-1-2019-001 от 05.03.2019       ФОИВ - Минстрой России, ОИВ - Департамент молодежной политики Оренбургской области       </t>
  </si>
  <si>
    <t xml:space="preserve">№ 53604000-1-2019-001 от 04.03.2019 ФОИВ - Минстрой России, ОИВ - Департамент молодежной политики Оренбургской области       </t>
  </si>
  <si>
    <t xml:space="preserve">№ 53605000-1-2019-001 от 05.03.2019 ФОИВ - Минстрой России, ОИВ - Департамент молодежной политики Оренбургской области       </t>
  </si>
  <si>
    <t xml:space="preserve">№ 53606000-1-2019-001 от 05.03.2019 ФОИВ - Минстрой России, ОИВ - Департамент молодежной политики Оренбургской области       </t>
  </si>
  <si>
    <t xml:space="preserve">№ 53607000-1-2019-001 от 05.03.2019 ФОИВ - Минстрой России, ОИВ - Департамент молодежной политики Оренбургской области       </t>
  </si>
  <si>
    <t xml:space="preserve">№ 53610000-1-2019-001 от 04.03.2019 ФОИВ - Минстрой России, ОИВ - Департамент молодежной политики Оренбургской области       </t>
  </si>
  <si>
    <t xml:space="preserve">№ 53611000-1-2019-001от 04.03.2019 ФОИВ - Минстрой России, ОИВ - Департамент молодежной политики Оренбургской области                </t>
  </si>
  <si>
    <t xml:space="preserve">№ 53612000-1-2019-001 от 04.03.2019 ФОИВ - Минстрой России, ОИВ - Департамент молодежной политики Оренбургской области               </t>
  </si>
  <si>
    <t xml:space="preserve">№ 53708000-1-2019-001 от 04.03.2019 ФОИВ - Минстрой России, ОИВ - Департамент молодежной политики Оренбургской области       </t>
  </si>
  <si>
    <t xml:space="preserve">№ 53712000-1-2019-001 от 05.03.2019 ФОИВ - Минстрой России, ОИВ - Департамент молодежной политики Оренбургской области       </t>
  </si>
  <si>
    <t xml:space="preserve">№ 53715000-1-2019-001 от 04.03.2019 ФОИВ - Минстрой России, ОИВ - Департамент молодежной политики Оренбургской области       </t>
  </si>
  <si>
    <t xml:space="preserve">№ 53720000-1-2019-001 от 04.03.2019 ФОИВ - Минстрой России, ОИВ - Департамент молодежной политики Оренбургской области       </t>
  </si>
  <si>
    <t xml:space="preserve">№ 53701000-1-2019-001 от 05.03.2019 ФОИВ - Минстрой России, ОИВ - Департамент молодежной политики Оренбургской области       </t>
  </si>
  <si>
    <t xml:space="preserve">№ 53723000-1-2019-001 от 05.03.2019 ФОИВ - Минстрой России, ОИВ - Департамент молодежной политики Оренбургской области       </t>
  </si>
  <si>
    <t xml:space="preserve">№ 53713000-1-2019-001 от 04.03.2019 ФОИВ - Минстрой России, ОИВ - Департамент молодежной политики Оренбургской области       </t>
  </si>
  <si>
    <t xml:space="preserve">№ 53615000-1-2019-001 от 04.03.2019 ФОИВ - Минстрой России, ОИВ - Департамент молодежной политики Оренбургской области       </t>
  </si>
  <si>
    <t xml:space="preserve">№ 53617000-1-2019-001 от 05.03.2019 ФОИВ - Минстрой России, ОИВ - Департамент молодежной политики Оренбургской области       </t>
  </si>
  <si>
    <t xml:space="preserve">№ 53619000-1-2019-001 от 04.03.2019 ФОИВ - Минстрой России, ОИВ - Департамент молодежной политики Оренбургской области       </t>
  </si>
  <si>
    <t xml:space="preserve">№ 53622000-1-2019-001 от 07.03.2019 ФОИВ - Минстрой России, ОИВ - Департамент молодежной политики Оренбургской области       </t>
  </si>
  <si>
    <t xml:space="preserve">№ 53623000-1-2019-001 от 05.03.2019 ФОИВ - Минстрой России, ОИВ - Департамент молодежной политики Оренбургской области       </t>
  </si>
  <si>
    <t xml:space="preserve">№ 53714000-1-2019-001 от 04.03.2019 ФОИВ - Минстрой России, ОИВ - Департамент молодежной политики Оренбургской области       </t>
  </si>
  <si>
    <t xml:space="preserve">№ 53625000-1-2019-001 от 04.03.2019 ФОИВ - Минстрой России, ОИВ - Департамент молодежной политики Оренбургской области       </t>
  </si>
  <si>
    <t xml:space="preserve">№ 53627000-1-2019-001 от 04.03.2019 ФОИВ - Минстрой России, ОИВ - Департамент молодежной политики Оренбургской области       </t>
  </si>
  <si>
    <t xml:space="preserve">№ 53630000-1-2019-001 от 04.03.2019 ФОИВ - Минстрой России, ОИВ - Департамент молодежной политики Оренбургской области       </t>
  </si>
  <si>
    <t xml:space="preserve">№ 53631000-1-2019-001 от 05.03.2019 ФОИВ - Минстрой России, ОИВ - Департамент молодежной политики Оренбургской области       </t>
  </si>
  <si>
    <t xml:space="preserve">№ 53633000-1-2019-001 от 04.03.2019 ФОИВ - Минстрой России, ОИВ - Департамент молодежной политики Оренбургской области       </t>
  </si>
  <si>
    <t xml:space="preserve">№ 53634000-1-2019-001 от 05.03.2019 ФОИВ - Минстрой России, ОИВ - Департамент молодежной политики Оренбургской области       </t>
  </si>
  <si>
    <t xml:space="preserve">№ 53636000-1-2019-001 от 04.03.2019 ФОИВ - Минстрой России, ОИВ - Департамент молодежной политики Оренбургской области       </t>
  </si>
  <si>
    <t xml:space="preserve">№ 53637000-1-2019-001 от 04.03.2019 ФОИВ - Минстрой России, ОИВ - Департамент молодежной политики Оренбургской области       </t>
  </si>
  <si>
    <t xml:space="preserve">№ 53638000-1-2019-001 от 05.03.2019 ФОИВ - Минстрой России, ОИВ - Департамент молодежной политики Оренбургской области       </t>
  </si>
  <si>
    <t xml:space="preserve">№ 53640000-1-2019-001 от 04.03.2019 ФОИВ - Минстрой России, ОИВ - Департамент молодежной политики Оренбургской области       </t>
  </si>
  <si>
    <t xml:space="preserve">№ 53641000-1-2019-001 от 05.03.2019 ФОИВ - Минстрой России, ОИВ - Департамент молодежной политики Оренбургской области       </t>
  </si>
  <si>
    <t xml:space="preserve">№ 53642000-1-2019-001 от 05.03.2019 ФОИВ - Минстрой России, ОИВ - Департамент молодежной политики Оренбургской области       </t>
  </si>
  <si>
    <t xml:space="preserve">№ 53643000-1-2019-001 от 05.03.2019 ФОИВ - Минстрой России, ОИВ - Департамент молодежной политики Оренбургской области       </t>
  </si>
  <si>
    <t xml:space="preserve">№ 53725000-1-2019-001 от 05.03.2019 ФОИВ - Минстрой России, ОИВ - Департамент молодежной политики Оренбургской области       </t>
  </si>
  <si>
    <t xml:space="preserve">№ 53727000-1-2019-001 от 04.03.2019 ФОИВ - Минстрой России, ОИВ - Департамент молодежной политики Оренбургской области       </t>
  </si>
  <si>
    <t xml:space="preserve">№ 53651000-1-2019-001 от 05.03.2019 ФОИВ - Минстрой России, ОИВ - Департамент молодежной политики Оренбургской области       </t>
  </si>
  <si>
    <t xml:space="preserve">№ 53652000-1-2019-001 от 05.03.2019 ФОИВ - Минстрой России, ОИВ - Департамент молодежной политики Оренбургской области       </t>
  </si>
  <si>
    <t xml:space="preserve">№ 53653000-1-2019-001 от 04.03.2019 ФОИВ - Минстрой России, ОИВ - Департамент молодежной политики Оренбургской области       </t>
  </si>
  <si>
    <t xml:space="preserve">№ 53656000-1-2019-001 от 05.03.2019 ФОИВ - Минстрой России, ОИВ - Департамент молодежной политики Оренбургской области       </t>
  </si>
  <si>
    <t xml:space="preserve">№ 53732000-1-2019-001 от 04.03.2019 ФОИВ - Минстрой России, ОИВ - Департамент молодежной политики Оренбургской области       </t>
  </si>
  <si>
    <t>Адамовский район</t>
  </si>
  <si>
    <t>г. Новотроицк</t>
  </si>
  <si>
    <t>Грачевский район</t>
  </si>
  <si>
    <t>Тоцкий район</t>
  </si>
  <si>
    <t>Шарлыкский район</t>
  </si>
  <si>
    <t>№ 1/2019 МС от 25.02.2019  ОИВ - Департамент молодежной политики Оренбургской области</t>
  </si>
  <si>
    <t>№ 2/2019 МС от 25.02.2019   ОИВ - Департамент молодежной политики Оренбургской области</t>
  </si>
  <si>
    <t>№ 4/2019 МС от 25.02.2019   ОИВ - Департамент молодежной политики Оренбургской области</t>
  </si>
  <si>
    <t>№ 3/2019 МС от 25.02.2019   ОИВ - Департамент молодежной политики Оренбургской области</t>
  </si>
  <si>
    <t>№ 5/2019 МС от 25.02.2019   ОИВ - Департамент молодежной политики Оренбургской области</t>
  </si>
  <si>
    <t>№ 6/2019 МС от 25.02.2019   ОИВ - Департамент молодежной политики Оренбургской области</t>
  </si>
  <si>
    <t>№ 7/2019 МС от 25.02.2019  ОИВ - Департамент молодежной политики Оренбургской области</t>
  </si>
  <si>
    <t>№ 8/2019 МС от 25.02.2019   ОИВ - Департамент молодежной политики Оренбургской области</t>
  </si>
  <si>
    <t>№ 9/2019 МС от 25.02.2019   ОИВ - Департамент молодежной политики Оренбургской области</t>
  </si>
  <si>
    <t>№ 109/2019 МС от 07.06.2019   ОИВ - Департамент молодежной политики Оренбургской области</t>
  </si>
  <si>
    <t>№ 11/2019 МС от 25.02.2019   ОИВ - Департамент молодежной политики Оренбургской области</t>
  </si>
  <si>
    <t>№ 12/2019МС от 25.02.2019   ОИВ - Департамент молодежной политики Оренбургской области</t>
  </si>
  <si>
    <t>№ 13/2019 МС от 25.02.2019   ОИВ - Департамент молодежной политики Оренбургской области</t>
  </si>
  <si>
    <t>№ 14/2019 МС от 25.02.2019   ОИВ - Департамент молодежной политики Оренбургской области</t>
  </si>
  <si>
    <t>№ 16/2019 МС от 25.02.2019   ОИВ - Департамент молодежной политики Оренбургской области</t>
  </si>
  <si>
    <t>№ 15/2019 МС от 25.02.2019   ОИВ - Департамент молодежной политики Оренбургской области</t>
  </si>
  <si>
    <t>№ 17/2019 МС от 25.02.2019   ОИВ - Департамент молодежной политики Оренбургской области</t>
  </si>
  <si>
    <t>№ 18/2019 МС от 25.02.2019   ОИВ - Департамент молодежной политики Оренбургской области</t>
  </si>
  <si>
    <t>№ 19/2019 МС от 25.02.2019   ОИВ - Департамент молодежной политики Оренбургской области</t>
  </si>
  <si>
    <t>№ 20/2019 МС от 25.02.2019   ОИВ - Департамент молодежной политики Оренбургской области</t>
  </si>
  <si>
    <t>№ 21/2019 МС от 25.02.2019   ОИВ - Департамент молодежной политики Оренбургской области</t>
  </si>
  <si>
    <t>№ 22/2019 МС от 25.02.2019   ОИВ - Департамент молодежной политики Оренбургской области</t>
  </si>
  <si>
    <t>№ 23/2019 МС от 25.02.2019   ОИВ - Департамент молодежной политики Оренбургской области</t>
  </si>
  <si>
    <t>№ 24/2019 МС от 25.02.2019   ОИВ - Департамент молодежной политики Оренбургской области</t>
  </si>
  <si>
    <t>№ 25/2019 МС от 25.02.2019   ОИВ - Департамент молодежной политики Оренбургской области</t>
  </si>
  <si>
    <t>№ 26/2019 МС от 25.02.2019   ОИВ - Департамент молодежной политики Оренбургской области</t>
  </si>
  <si>
    <t>№ 27/2019 МС от 25.02.2019   ОИВ - Департамент молодежной политики Оренбургской области</t>
  </si>
  <si>
    <t>№ 28/2019 МС от 25.02.2019   ОИВ - Департамент молодежной политики Оренбургской области</t>
  </si>
  <si>
    <t>Субсидия на реализацию мероприятий по обеспечению жильем млодых семей</t>
  </si>
  <si>
    <t>Субсидия на реализацию мероприятий по обеспечению жильем молодых семей</t>
  </si>
  <si>
    <t>Подпрограмма 6 "Переселение граждан из аварийного жилищного фонда Оренбургской области"</t>
  </si>
  <si>
    <t>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с привлечением финансовой поддержки за счет средств Фонда содействия реформированию жилищно-коммунального хозяйства</t>
  </si>
  <si>
    <t>Гайский городской округ</t>
  </si>
  <si>
    <t>321-с  от 01.07.2019</t>
  </si>
  <si>
    <t>Целевой показатель будет достигнут в 4 квартале 2020 года</t>
  </si>
  <si>
    <t>г. Медногорск</t>
  </si>
  <si>
    <t>г. Оренбург</t>
  </si>
  <si>
    <t>г. Орск</t>
  </si>
  <si>
    <t>Архангеловский сельсовет Оренбургского района</t>
  </si>
  <si>
    <t>Кваркенский сельсовет Кваркенского района</t>
  </si>
  <si>
    <t>Кировский сельсовет Кваркенского района</t>
  </si>
  <si>
    <t>Красноярский поссовет Кваркенского района</t>
  </si>
  <si>
    <t>Переволоцкий поссовет Переволоцкого района</t>
  </si>
  <si>
    <t>Родничнодольский сельсовет Переволоцкого района</t>
  </si>
  <si>
    <t>325-с  от 01.07.2019</t>
  </si>
  <si>
    <t>319-с от 01.07.2019</t>
  </si>
  <si>
    <t>320-с  от 01.07.2019</t>
  </si>
  <si>
    <t>326-с  от 01.07.2019</t>
  </si>
  <si>
    <t>322-с  от 01.07.2019</t>
  </si>
  <si>
    <t>324-с  от 01.07.2019</t>
  </si>
  <si>
    <t>323-с  от 01.07.2019</t>
  </si>
  <si>
    <t>328-с  от 01.07.2019</t>
  </si>
  <si>
    <t>327-с  от 01.07.2019</t>
  </si>
  <si>
    <t>Количество кв. метров расселенного аварийного жилищного фонда</t>
  </si>
  <si>
    <r>
      <rPr>
        <vertAlign val="superscript"/>
        <sz val="8"/>
        <rFont val="Times New Roman"/>
        <family val="1"/>
        <charset val="204"/>
      </rPr>
      <t xml:space="preserve">1)  </t>
    </r>
    <r>
      <rPr>
        <sz val="8"/>
        <rFont val="Times New Roman"/>
        <family val="1"/>
        <charset val="204"/>
      </rPr>
      <t>Средства федерального бюджета (средства государственной корпорации - Фонда содействия реформированию ЖКХ)</t>
    </r>
  </si>
  <si>
    <t>Срок окончания действия соглашения 31.12.2019</t>
  </si>
  <si>
    <t>Закон Оренбургской области от 20 декабря 2018 года № 1417/367-VI-ОЗ «Об областном бюджете на 2019 год и на плановый период 2020 и 2021 годов»</t>
  </si>
  <si>
    <t>за нарушение обязательств, предусмотренных соглашением в соответствии           с подпунктом "а(1)" пункта           10 Правил</t>
  </si>
  <si>
    <t>85120225021000000150</t>
  </si>
  <si>
    <t>231F150210</t>
  </si>
  <si>
    <t>национальный проект "Жилье и городская среда", федеральный проект "Жилье"</t>
  </si>
  <si>
    <t xml:space="preserve">Соглашение от 12 февраля 2019 года № 069-09-2019-078 о предоставлении в 2019 году субсидий из федерального бюджета бюджету Оренбургской области на реализацию мероприятий по стимулированию программ развития жилищного строительства субъектов Российской Федерации в рамках федерального проекта "Жилье" </t>
  </si>
  <si>
    <t>№ 069-09-2019-078/1 от 19.04.2019 к соглашению № 069-09-2019-078 от 12.02.2019</t>
  </si>
  <si>
    <r>
      <t>в том числе по мероприятию 1</t>
    </r>
    <r>
      <rPr>
        <vertAlign val="superscript"/>
        <sz val="10"/>
        <rFont val="Times New Roman"/>
        <family val="1"/>
        <charset val="204"/>
      </rPr>
      <t>*</t>
    </r>
  </si>
  <si>
    <t>в том числе по мероприятию 1*</t>
  </si>
  <si>
    <t>Реконструкция автомобильной дороги по                      ул. Уральская на участке от ул. Чкалова до микрорайона «Дубки» в г. Оренбурге</t>
  </si>
  <si>
    <t xml:space="preserve">Реконструкция дороги по ул. Ленинская МО Ленинский сельсовет Оренбургского района Оренбургской области </t>
  </si>
  <si>
    <t>1,387 километров</t>
  </si>
  <si>
    <t>2,171 километров</t>
  </si>
  <si>
    <t>2019 год</t>
  </si>
  <si>
    <t>городской округ город Оренбург,  Ленинский сельсовте Оренбургского района</t>
  </si>
  <si>
    <t>ежеквартально, не позднее 20-го числа месяца, следующего за отчетным кварталом (по соглашению от 12.02.2019 № 069-09-2019-078)</t>
  </si>
  <si>
    <t>отчеты предоставлены в форме электронных документов в системе "Электронный бюджет" 19.04.2019</t>
  </si>
  <si>
    <r>
      <rPr>
        <vertAlign val="superscript"/>
        <sz val="10"/>
        <rFont val="Times New Roman"/>
        <family val="1"/>
        <charset val="204"/>
      </rPr>
      <t>*)</t>
    </r>
    <r>
      <rPr>
        <sz val="10"/>
        <rFont val="Times New Roman"/>
        <family val="1"/>
        <charset val="204"/>
      </rPr>
      <t xml:space="preserve"> Субсидии на мероприятия по стимулированию программ развития жилищного строительства субъектов Российской Федерации (мероприятие по реализаци проектов жилищного строительства: «Застройка микрорайона «Дубки»;   «Застройка территории п. Ленина Оренбургского района»  </t>
    </r>
  </si>
  <si>
    <t xml:space="preserve">№ 069-09-2019-078 от 12.02.2019 ФОИВ - Минстрой России, ОИВ - минстрой Оренбургской области    </t>
  </si>
  <si>
    <t xml:space="preserve">Ленинский сельсовет Оренбургского района </t>
  </si>
  <si>
    <t xml:space="preserve">№ 069-09-2019-078 от 12.02.2019 ФОИВ - Минстрой России, ОИВ - минстрой Оренбургской области            </t>
  </si>
  <si>
    <t>Грачевский сельсовет Грачевского района</t>
  </si>
  <si>
    <t>Октябрьский сельсовет Октябрьского района</t>
  </si>
  <si>
    <t>Соль-Илецкий городской округ</t>
  </si>
  <si>
    <t>№ 122-с от 26.02.2019 Минстрой Оренбургской области, Администрация муниципального образования Октябрьский сельсовет</t>
  </si>
  <si>
    <t>№ 119-с от 26.02.2019 Минстрой Оренбургской области, Администрация муниципального образования Грачевский сельсовет</t>
  </si>
  <si>
    <t>№ 134-с от 26.02.2019 Минстрой Оренбургской области, Администрация муниципального образования Соль-Илецкий городской округ</t>
  </si>
  <si>
    <t>Шарлыкский сельсовет Шарлыкского района</t>
  </si>
  <si>
    <t>№ 129-с от 26.02.2019 Минстрой Оренбургской области, Администрация муниципального образования Шарлыкский сельсовет</t>
  </si>
  <si>
    <t>г. Бузулук</t>
  </si>
  <si>
    <t>№ 116-с от 26.02.2019 Минстрой Оренбургской области, Администрация муниципального образования г. Бузулук</t>
  </si>
  <si>
    <t>утверденная проектная документация в соответствии с законодательством</t>
  </si>
  <si>
    <t>Новоорский поссовет Новоорский район</t>
  </si>
  <si>
    <t>Пугачевский сельсовет Оренбургского района</t>
  </si>
  <si>
    <t>№ 126-с от 26.02.2019 Минстрой Оренбургской области, Администрация муниципального образования Пугачевский сельсовет</t>
  </si>
  <si>
    <t>№ 125-с от 26.02.2019 Минстрой Оренбургской области, Администрация муниципального образования Новоорский поссовет</t>
  </si>
  <si>
    <t>№ 121-с от 26.02.2019 Минстрой Оренбургской области, Администрация муниципального образования Кваркенский сельсовет</t>
  </si>
  <si>
    <t>№ 136-с от 26.02.2019 Минстрой Оренбургской области, Администрация муниципального образования г. Медногорск</t>
  </si>
  <si>
    <t>Экспериментальный сельсовет Оренбургского района</t>
  </si>
  <si>
    <t>№ 130-с от 26.02.2019 Минстрой Оренбургской области, Администрация муниципального образования Экспериментальный сельсовет</t>
  </si>
  <si>
    <t>Илекский сельсовет Илекского района</t>
  </si>
  <si>
    <t>№ 132-с от 26.02.2019 Минстрой Оренбургской области, Администрация муниципального образования Илекский сельсовет</t>
  </si>
  <si>
    <t>№ 137-с от 26.02.2019 Минстрой Оренбургской области, Администрация муниципального образования г. Орск</t>
  </si>
  <si>
    <t>г. Бугуруслан</t>
  </si>
  <si>
    <t>об осуществлении расходов областного бюджета, источником которых является субсидия; об исполнении графика выполнения мероприятий</t>
  </si>
  <si>
    <t>о ходе строительства объектов капитального строительства, предусмотренных соглашением</t>
  </si>
  <si>
    <t>ежеквартально, не позднее 15-го числа, следующего за отчетным месяцем (по соглашению от 12.02.2019 № 069-09-2019-078)</t>
  </si>
  <si>
    <t xml:space="preserve">письмами и в адреса электронных почт (krubich@quod.ru, alpatov@guod.ru,  rdl@guod.ru)                                                                       от 15.03.2019 № 36/01-08-241                                        от 11.04.2019 № 36/01-08-396                                              от 15.05.2019 № 36/01-08-541                                                 от 14.06.2019 № 36/528-исх  </t>
  </si>
  <si>
    <t>о достижении значений результатов регионального проекта</t>
  </si>
  <si>
    <t xml:space="preserve">ежегодно, не позднее 20-го числа месяца, следующего за отчетным годом (по соглашению от 12.02.2019 № 069-09-2019-078)   </t>
  </si>
  <si>
    <t>значение показателя определяется по итогам года</t>
  </si>
  <si>
    <t>Финансирование предусмотрено в III –IV кварталах 2019 года</t>
  </si>
  <si>
    <t>Ввод в эксплуатацию сетей водоснабжения</t>
  </si>
  <si>
    <t>Ввод в эксплуатацию сетей газоснабжения</t>
  </si>
  <si>
    <t>Ввод в эксплуатацию сетей газо-, водоснабжения</t>
  </si>
  <si>
    <t>Ввод в эксплуатацию сетей электро-, газо-, водоснабжения</t>
  </si>
  <si>
    <t>№ 115-с от 26.02.2019 Минстрой Оренбургской области, Администрация муниципального образования г. Бугуруслан</t>
  </si>
  <si>
    <t>Субсидии на  мероприятия по стимулированию программ развития жилищного строительства  Оренбургской области в рамках федерального проекта "Жилье" государственной программы Российской Федерации "Обеспечение доступным и комфортным жильем и коммунальными услугами граждан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</si>
</sst>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charset val="204"/>
      <scheme val="minor"/>
    </font>
    <font>
      <sz val="11"/>
      <name val="Times New Roman"/>
      <family val="1"/>
      <charset val="204"/>
    </font>
    <font>
      <sz val="7.5"/>
      <name val="Times New Roman"/>
      <family val="1"/>
      <charset val="204"/>
    </font>
    <font>
      <sz val="8"/>
      <name val="Times New Roman"/>
      <family val="1"/>
      <charset val="204"/>
    </font>
    <font>
      <vertAlign val="superscript"/>
      <sz val="7.5"/>
      <name val="Times New Roman"/>
      <family val="1"/>
      <charset val="204"/>
    </font>
    <font>
      <vertAlign val="superscript"/>
      <sz val="8"/>
      <name val="Times New Roman"/>
      <family val="1"/>
      <charset val="204"/>
    </font>
    <font>
      <sz val="10"/>
      <name val="Times New Roman"/>
      <family val="1"/>
      <charset val="204"/>
    </font>
    <font>
      <sz val="11"/>
      <name val="Calibri"/>
      <family val="2"/>
      <charset val="204"/>
      <scheme val="minor"/>
    </font>
    <font>
      <sz val="12"/>
      <name val="Times New Roman"/>
      <family val="1"/>
      <charset val="204"/>
    </font>
    <font>
      <sz val="10"/>
      <name val="Calibri"/>
      <family val="2"/>
      <charset val="204"/>
      <scheme val="minor"/>
    </font>
    <font>
      <i/>
      <sz val="10"/>
      <name val="Times New Roman"/>
      <family val="1"/>
      <charset val="204"/>
    </font>
    <font>
      <vertAlign val="superscript"/>
      <sz val="10"/>
      <name val="Times New Roman"/>
      <family val="1"/>
      <charset val="204"/>
    </font>
    <font>
      <sz val="10"/>
      <name val="Arial Cyr"/>
      <charset val="204"/>
    </font>
    <font>
      <sz val="10"/>
      <name val="Arial"/>
      <family val="2"/>
      <charset val="204"/>
    </font>
    <font>
      <sz val="10"/>
      <color indexed="9"/>
      <name val="Arial"/>
      <family val="2"/>
      <charset val="204"/>
    </font>
    <font>
      <sz val="10"/>
      <color indexed="16"/>
      <name val="Arial"/>
      <family val="2"/>
      <charset val="204"/>
    </font>
    <font>
      <b/>
      <sz val="10"/>
      <color indexed="53"/>
      <name val="Arial"/>
      <family val="2"/>
      <charset val="204"/>
    </font>
    <font>
      <b/>
      <sz val="10"/>
      <color indexed="9"/>
      <name val="Arial"/>
      <family val="2"/>
      <charset val="204"/>
    </font>
    <font>
      <i/>
      <sz val="10"/>
      <color indexed="23"/>
      <name val="Arial"/>
      <family val="2"/>
      <charset val="204"/>
    </font>
    <font>
      <sz val="10"/>
      <color indexed="17"/>
      <name val="Arial"/>
      <family val="2"/>
      <charset val="204"/>
    </font>
    <font>
      <b/>
      <sz val="15"/>
      <color indexed="62"/>
      <name val="Arial"/>
      <family val="2"/>
      <charset val="204"/>
    </font>
    <font>
      <b/>
      <sz val="13"/>
      <color indexed="62"/>
      <name val="Arial"/>
      <family val="2"/>
      <charset val="204"/>
    </font>
    <font>
      <b/>
      <sz val="10"/>
      <color indexed="62"/>
      <name val="Arial"/>
      <family val="2"/>
      <charset val="204"/>
    </font>
    <font>
      <sz val="10"/>
      <color indexed="62"/>
      <name val="Arial"/>
      <family val="2"/>
      <charset val="204"/>
    </font>
    <font>
      <sz val="10"/>
      <color indexed="53"/>
      <name val="Arial"/>
      <family val="2"/>
      <charset val="204"/>
    </font>
    <font>
      <sz val="10"/>
      <color indexed="19"/>
      <name val="Arial"/>
      <family val="2"/>
      <charset val="204"/>
    </font>
    <font>
      <b/>
      <sz val="10"/>
      <color indexed="63"/>
      <name val="Arial"/>
      <family val="2"/>
      <charset val="204"/>
    </font>
    <font>
      <b/>
      <sz val="18"/>
      <color indexed="62"/>
      <name val="Cambria"/>
      <family val="1"/>
      <charset val="204"/>
    </font>
    <font>
      <b/>
      <sz val="10"/>
      <name val="Arial"/>
      <family val="2"/>
      <charset val="204"/>
    </font>
    <font>
      <sz val="10"/>
      <color indexed="10"/>
      <name val="Arial"/>
      <family val="2"/>
      <charset val="204"/>
    </font>
    <font>
      <sz val="10"/>
      <color theme="1"/>
      <name val="Times New Roman"/>
      <family val="1"/>
      <charset val="204"/>
    </font>
    <font>
      <sz val="10"/>
      <color indexed="8"/>
      <name val="Times New Roman"/>
      <family val="1"/>
      <charset val="204"/>
    </font>
    <font>
      <u/>
      <sz val="11"/>
      <name val="Times New Roman"/>
      <family val="1"/>
      <charset val="204"/>
    </font>
  </fonts>
  <fills count="1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44">
    <xf numFmtId="0" fontId="0" fillId="0" borderId="0"/>
    <xf numFmtId="0" fontId="12" fillId="0" borderId="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5" fillId="16" borderId="0" applyNumberFormat="0" applyBorder="0" applyAlignment="0" applyProtection="0"/>
    <xf numFmtId="0" fontId="16" fillId="17" borderId="15" applyNumberFormat="0" applyAlignment="0" applyProtection="0"/>
    <xf numFmtId="0" fontId="17" fillId="14" borderId="16" applyNumberFormat="0" applyAlignment="0" applyProtection="0"/>
    <xf numFmtId="0" fontId="18" fillId="0" borderId="0" applyNumberFormat="0" applyFill="0" applyBorder="0" applyAlignment="0" applyProtection="0"/>
    <xf numFmtId="0" fontId="19" fillId="8"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9" borderId="15" applyNumberFormat="0" applyAlignment="0" applyProtection="0"/>
    <xf numFmtId="0" fontId="24" fillId="0" borderId="20" applyNumberFormat="0" applyFill="0" applyAlignment="0" applyProtection="0"/>
    <xf numFmtId="0" fontId="25" fillId="18" borderId="0" applyNumberFormat="0" applyBorder="0" applyAlignment="0" applyProtection="0"/>
    <xf numFmtId="0" fontId="13" fillId="5" borderId="21" applyNumberFormat="0" applyFont="0" applyAlignment="0" applyProtection="0"/>
    <xf numFmtId="0" fontId="26" fillId="17" borderId="22" applyNumberFormat="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2" fillId="0" borderId="0"/>
  </cellStyleXfs>
  <cellXfs count="258">
    <xf numFmtId="0" fontId="0" fillId="0" borderId="0" xfId="0"/>
    <xf numFmtId="0" fontId="1" fillId="0" borderId="0" xfId="0" applyFont="1" applyAlignment="1">
      <alignment wrapText="1"/>
    </xf>
    <xf numFmtId="0" fontId="3" fillId="0" borderId="0" xfId="0" applyFont="1" applyAlignment="1">
      <alignment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wrapText="1"/>
    </xf>
    <xf numFmtId="0" fontId="1" fillId="0" borderId="0" xfId="0" applyFont="1" applyAlignment="1">
      <alignment horizontal="left" vertical="top" wrapText="1"/>
    </xf>
    <xf numFmtId="0" fontId="3" fillId="0" borderId="2" xfId="0" applyFont="1" applyBorder="1" applyAlignment="1">
      <alignment horizontal="center" vertical="center" wrapText="1"/>
    </xf>
    <xf numFmtId="4" fontId="3" fillId="2" borderId="2" xfId="0" applyNumberFormat="1" applyFont="1" applyFill="1" applyBorder="1" applyAlignment="1">
      <alignment horizontal="right" vertical="top" wrapText="1"/>
    </xf>
    <xf numFmtId="0" fontId="3" fillId="2" borderId="2" xfId="0" applyFont="1" applyFill="1" applyBorder="1" applyAlignment="1">
      <alignment horizontal="left" vertical="top" wrapText="1"/>
    </xf>
    <xf numFmtId="0" fontId="3" fillId="2" borderId="2" xfId="0" applyFont="1" applyFill="1" applyBorder="1" applyAlignment="1">
      <alignment horizontal="right" vertical="top" wrapText="1"/>
    </xf>
    <xf numFmtId="0" fontId="3" fillId="2" borderId="2" xfId="0" applyFont="1" applyFill="1" applyBorder="1" applyAlignment="1">
      <alignment wrapText="1"/>
    </xf>
    <xf numFmtId="0" fontId="3" fillId="0" borderId="2" xfId="0" applyFont="1" applyBorder="1" applyAlignment="1">
      <alignment horizontal="left" vertical="top" wrapText="1"/>
    </xf>
    <xf numFmtId="0" fontId="7" fillId="0" borderId="0" xfId="0" applyFont="1"/>
    <xf numFmtId="0" fontId="1" fillId="0" borderId="0" xfId="0" applyFont="1" applyFill="1"/>
    <xf numFmtId="0" fontId="1" fillId="0" borderId="0" xfId="0" applyFont="1" applyFill="1" applyAlignment="1">
      <alignment horizontal="center"/>
    </xf>
    <xf numFmtId="0" fontId="1" fillId="0" borderId="0" xfId="0" applyFont="1" applyFill="1" applyAlignment="1"/>
    <xf numFmtId="0" fontId="8" fillId="0" borderId="0" xfId="0" applyFont="1" applyFill="1"/>
    <xf numFmtId="0" fontId="6" fillId="0" borderId="2" xfId="0" applyFont="1" applyFill="1" applyBorder="1" applyAlignment="1">
      <alignment horizontal="center" vertical="top" wrapText="1"/>
    </xf>
    <xf numFmtId="0" fontId="6" fillId="0" borderId="2" xfId="0" applyFont="1" applyFill="1" applyBorder="1" applyAlignment="1">
      <alignment vertical="top" wrapText="1"/>
    </xf>
    <xf numFmtId="0" fontId="9" fillId="0" borderId="0" xfId="0" applyFont="1"/>
    <xf numFmtId="0" fontId="6" fillId="0" borderId="8" xfId="0" applyFont="1" applyFill="1" applyBorder="1" applyAlignment="1">
      <alignment horizontal="center" vertical="top" wrapText="1"/>
    </xf>
    <xf numFmtId="0" fontId="6" fillId="0" borderId="8" xfId="0" applyFont="1" applyFill="1" applyBorder="1" applyAlignment="1">
      <alignment vertical="top" wrapText="1"/>
    </xf>
    <xf numFmtId="0" fontId="6" fillId="0" borderId="7" xfId="0" applyFont="1" applyFill="1" applyBorder="1" applyAlignment="1">
      <alignment horizontal="center" vertical="top" wrapText="1"/>
    </xf>
    <xf numFmtId="0" fontId="6" fillId="0" borderId="7" xfId="0" applyFont="1" applyFill="1" applyBorder="1" applyAlignment="1">
      <alignment vertical="top" wrapText="1"/>
    </xf>
    <xf numFmtId="0" fontId="6" fillId="0" borderId="2" xfId="0" applyFont="1" applyBorder="1" applyAlignment="1">
      <alignment vertical="top" wrapText="1"/>
    </xf>
    <xf numFmtId="3" fontId="10" fillId="0" borderId="2" xfId="0" applyNumberFormat="1" applyFont="1" applyFill="1" applyBorder="1" applyAlignment="1">
      <alignment horizontal="center" vertical="top" wrapText="1"/>
    </xf>
    <xf numFmtId="0" fontId="10" fillId="0" borderId="2" xfId="0" applyFont="1" applyFill="1" applyBorder="1" applyAlignment="1">
      <alignment vertical="top" wrapText="1"/>
    </xf>
    <xf numFmtId="3" fontId="6" fillId="0" borderId="2" xfId="0" applyNumberFormat="1" applyFont="1" applyFill="1" applyBorder="1" applyAlignment="1">
      <alignment horizontal="center" vertical="top" wrapText="1"/>
    </xf>
    <xf numFmtId="4" fontId="9" fillId="0" borderId="0" xfId="0" applyNumberFormat="1" applyFont="1"/>
    <xf numFmtId="0" fontId="10"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10" fillId="3" borderId="2" xfId="0" applyFont="1" applyFill="1" applyBorder="1" applyAlignment="1">
      <alignment horizontal="left" vertical="top" wrapText="1"/>
    </xf>
    <xf numFmtId="0" fontId="6" fillId="3" borderId="2" xfId="0" applyFont="1" applyFill="1" applyBorder="1" applyAlignment="1">
      <alignment vertical="top" wrapText="1"/>
    </xf>
    <xf numFmtId="0" fontId="10" fillId="0" borderId="2" xfId="0" applyFont="1" applyFill="1" applyBorder="1" applyAlignment="1">
      <alignment horizontal="left" vertical="center" wrapText="1"/>
    </xf>
    <xf numFmtId="4" fontId="3" fillId="2" borderId="2" xfId="0" applyNumberFormat="1" applyFont="1" applyFill="1" applyBorder="1" applyAlignment="1">
      <alignment horizontal="right" vertical="top" wrapText="1"/>
    </xf>
    <xf numFmtId="0" fontId="3" fillId="0" borderId="2" xfId="0" applyFont="1" applyBorder="1" applyAlignment="1">
      <alignment horizontal="left" vertical="top" wrapText="1"/>
    </xf>
    <xf numFmtId="0" fontId="3" fillId="3" borderId="2" xfId="0" applyFont="1" applyFill="1" applyBorder="1" applyAlignment="1">
      <alignment horizontal="left" vertical="top" wrapText="1"/>
    </xf>
    <xf numFmtId="0" fontId="10" fillId="3" borderId="2" xfId="0" applyFont="1" applyFill="1" applyBorder="1" applyAlignment="1">
      <alignment horizontal="left" vertical="top"/>
    </xf>
    <xf numFmtId="4" fontId="2" fillId="2" borderId="2" xfId="0" applyNumberFormat="1" applyFont="1" applyFill="1" applyBorder="1" applyAlignment="1">
      <alignment horizontal="center" wrapText="1"/>
    </xf>
    <xf numFmtId="49" fontId="2" fillId="2" borderId="2" xfId="0" applyNumberFormat="1" applyFont="1" applyFill="1" applyBorder="1" applyAlignment="1" applyProtection="1">
      <alignment vertical="top" wrapText="1"/>
      <protection locked="0"/>
    </xf>
    <xf numFmtId="49" fontId="2" fillId="2" borderId="2" xfId="0" applyNumberFormat="1" applyFont="1" applyFill="1" applyBorder="1" applyAlignment="1" applyProtection="1">
      <alignment horizontal="center" wrapText="1"/>
      <protection locked="0"/>
    </xf>
    <xf numFmtId="3" fontId="2" fillId="2" borderId="2" xfId="0" applyNumberFormat="1" applyFont="1" applyFill="1" applyBorder="1" applyAlignment="1">
      <alignment horizontal="center" wrapText="1"/>
    </xf>
    <xf numFmtId="0" fontId="2" fillId="2" borderId="2" xfId="0" applyFont="1" applyFill="1" applyBorder="1" applyAlignment="1">
      <alignment horizontal="left" vertical="top" wrapText="1"/>
    </xf>
    <xf numFmtId="4" fontId="2" fillId="2" borderId="2" xfId="0" applyNumberFormat="1" applyFont="1" applyFill="1" applyBorder="1" applyAlignment="1">
      <alignment horizontal="center" vertical="top" wrapText="1"/>
    </xf>
    <xf numFmtId="4" fontId="2" fillId="2" borderId="2" xfId="0" applyNumberFormat="1" applyFont="1" applyFill="1" applyBorder="1" applyAlignment="1" applyProtection="1">
      <alignment horizontal="center" vertical="top"/>
      <protection locked="0"/>
    </xf>
    <xf numFmtId="3" fontId="2" fillId="2" borderId="2" xfId="0" applyNumberFormat="1" applyFont="1" applyFill="1" applyBorder="1" applyAlignment="1" applyProtection="1">
      <alignment horizontal="center"/>
      <protection locked="0"/>
    </xf>
    <xf numFmtId="49" fontId="2" fillId="2" borderId="2" xfId="0" applyNumberFormat="1" applyFont="1" applyFill="1" applyBorder="1" applyAlignment="1">
      <alignment horizontal="left" vertical="top" wrapText="1"/>
    </xf>
    <xf numFmtId="0" fontId="6" fillId="3" borderId="2" xfId="0" applyFont="1" applyFill="1" applyBorder="1" applyAlignment="1">
      <alignment horizontal="left" vertical="top" wrapText="1"/>
    </xf>
    <xf numFmtId="4" fontId="6" fillId="3" borderId="2" xfId="0" applyNumberFormat="1" applyFont="1" applyFill="1" applyBorder="1" applyAlignment="1">
      <alignment horizontal="left" vertical="top" wrapText="1"/>
    </xf>
    <xf numFmtId="49" fontId="2" fillId="3" borderId="2" xfId="0" applyNumberFormat="1"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vertical="center" wrapText="1"/>
      <protection locked="0"/>
    </xf>
    <xf numFmtId="49" fontId="2" fillId="3" borderId="2" xfId="0" applyNumberFormat="1" applyFont="1" applyFill="1" applyBorder="1" applyAlignment="1" applyProtection="1">
      <alignment horizontal="center" vertical="center"/>
      <protection locked="0"/>
    </xf>
    <xf numFmtId="1" fontId="2" fillId="0" borderId="2"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vertical="distributed"/>
      <protection locked="0"/>
    </xf>
    <xf numFmtId="4" fontId="2" fillId="0" borderId="2" xfId="0" applyNumberFormat="1" applyFont="1" applyFill="1" applyBorder="1" applyAlignment="1" applyProtection="1">
      <alignment horizontal="center" vertical="center"/>
      <protection locked="0"/>
    </xf>
    <xf numFmtId="2" fontId="2" fillId="0" borderId="2" xfId="0" applyNumberFormat="1" applyFont="1" applyFill="1" applyBorder="1" applyAlignment="1">
      <alignment horizontal="center" vertical="center"/>
    </xf>
    <xf numFmtId="4" fontId="10" fillId="3" borderId="4" xfId="0" applyNumberFormat="1" applyFont="1" applyFill="1" applyBorder="1" applyAlignment="1">
      <alignment horizontal="left" vertical="top" wrapText="1"/>
    </xf>
    <xf numFmtId="4" fontId="10" fillId="3" borderId="3" xfId="0" applyNumberFormat="1" applyFont="1" applyFill="1" applyBorder="1" applyAlignment="1">
      <alignment horizontal="left" vertical="top" wrapText="1"/>
    </xf>
    <xf numFmtId="4" fontId="10" fillId="3" borderId="6" xfId="0" applyNumberFormat="1" applyFont="1" applyFill="1" applyBorder="1" applyAlignment="1">
      <alignment horizontal="left" vertical="top" wrapText="1"/>
    </xf>
    <xf numFmtId="49" fontId="2" fillId="3" borderId="2" xfId="0" applyNumberFormat="1" applyFont="1" applyFill="1" applyBorder="1" applyAlignment="1" applyProtection="1">
      <alignment horizontal="left" vertical="center" wrapText="1" shrinkToFit="1"/>
      <protection locked="0"/>
    </xf>
    <xf numFmtId="49" fontId="2" fillId="3" borderId="2" xfId="0" applyNumberFormat="1" applyFont="1" applyFill="1" applyBorder="1" applyAlignment="1" applyProtection="1">
      <alignment horizontal="left" vertical="top" wrapText="1" shrinkToFit="1"/>
      <protection locked="0"/>
    </xf>
    <xf numFmtId="0" fontId="6" fillId="3" borderId="2" xfId="0" applyFont="1" applyFill="1" applyBorder="1" applyAlignment="1">
      <alignment horizontal="left" vertical="top" wrapText="1"/>
    </xf>
    <xf numFmtId="4" fontId="2" fillId="3" borderId="2" xfId="0" applyNumberFormat="1" applyFont="1" applyFill="1" applyBorder="1" applyAlignment="1" applyProtection="1">
      <alignment horizontal="center" vertical="center"/>
      <protection locked="0"/>
    </xf>
    <xf numFmtId="2" fontId="2" fillId="3" borderId="2"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 fontId="2" fillId="3" borderId="2" xfId="0" applyNumberFormat="1" applyFont="1" applyFill="1" applyBorder="1" applyAlignment="1" applyProtection="1">
      <alignment horizontal="center" vertical="center"/>
      <protection locked="0"/>
    </xf>
    <xf numFmtId="49" fontId="2" fillId="3" borderId="2" xfId="0" applyNumberFormat="1" applyFont="1" applyFill="1" applyBorder="1" applyAlignment="1" applyProtection="1">
      <alignment vertical="distributed" wrapText="1"/>
      <protection locked="0"/>
    </xf>
    <xf numFmtId="2" fontId="2" fillId="3" borderId="2" xfId="0" applyNumberFormat="1" applyFont="1" applyFill="1" applyBorder="1" applyAlignment="1" applyProtection="1">
      <alignment wrapText="1"/>
      <protection locked="0"/>
    </xf>
    <xf numFmtId="0" fontId="3" fillId="0" borderId="2" xfId="0" applyFont="1" applyBorder="1" applyAlignment="1">
      <alignment horizontal="left" vertical="top" wrapText="1"/>
    </xf>
    <xf numFmtId="0" fontId="3" fillId="2" borderId="2" xfId="0" applyFont="1" applyFill="1" applyBorder="1" applyAlignment="1">
      <alignment horizontal="right" vertical="top" wrapText="1"/>
    </xf>
    <xf numFmtId="0" fontId="3" fillId="0" borderId="2" xfId="0" applyFont="1" applyBorder="1" applyAlignment="1">
      <alignment horizontal="center" vertical="center" wrapText="1"/>
    </xf>
    <xf numFmtId="0" fontId="3" fillId="0" borderId="2" xfId="0" applyFont="1" applyFill="1" applyBorder="1" applyAlignment="1">
      <alignment horizontal="left" vertical="top" wrapText="1"/>
    </xf>
    <xf numFmtId="4" fontId="10" fillId="3" borderId="2" xfId="0" applyNumberFormat="1" applyFont="1" applyFill="1" applyBorder="1" applyAlignment="1">
      <alignment horizontal="left" vertical="top" wrapText="1"/>
    </xf>
    <xf numFmtId="4" fontId="3" fillId="0" borderId="2" xfId="0" applyNumberFormat="1" applyFont="1" applyBorder="1" applyAlignment="1">
      <alignment horizontal="right" vertical="top" wrapText="1"/>
    </xf>
    <xf numFmtId="0" fontId="3" fillId="0" borderId="2" xfId="0" applyFont="1" applyBorder="1" applyAlignment="1">
      <alignment horizontal="right" vertical="top" wrapText="1"/>
    </xf>
    <xf numFmtId="0" fontId="3" fillId="0" borderId="2" xfId="0" applyFont="1" applyBorder="1" applyAlignment="1">
      <alignment horizontal="center" vertical="top" wrapText="1"/>
    </xf>
    <xf numFmtId="0" fontId="3" fillId="0" borderId="0" xfId="0" applyFont="1" applyAlignment="1">
      <alignment vertical="top" wrapText="1"/>
    </xf>
    <xf numFmtId="2" fontId="3" fillId="0" borderId="2" xfId="0" applyNumberFormat="1" applyFont="1" applyBorder="1" applyAlignment="1">
      <alignment horizontal="left" vertical="top" wrapText="1"/>
    </xf>
    <xf numFmtId="0" fontId="3" fillId="3" borderId="2" xfId="0" applyFont="1" applyFill="1" applyBorder="1" applyAlignment="1">
      <alignment vertical="top" wrapText="1"/>
    </xf>
    <xf numFmtId="0" fontId="3" fillId="0" borderId="0" xfId="0" applyFont="1" applyBorder="1" applyAlignment="1">
      <alignment horizontal="left" vertical="top" wrapText="1"/>
    </xf>
    <xf numFmtId="4" fontId="3" fillId="0" borderId="0" xfId="0" applyNumberFormat="1" applyFont="1" applyBorder="1" applyAlignment="1">
      <alignment horizontal="right" vertical="top" wrapText="1"/>
    </xf>
    <xf numFmtId="2" fontId="3" fillId="0" borderId="0" xfId="0" applyNumberFormat="1" applyFont="1" applyBorder="1" applyAlignment="1">
      <alignment horizontal="left" vertical="top" wrapText="1"/>
    </xf>
    <xf numFmtId="0" fontId="3" fillId="0" borderId="0" xfId="0" applyFont="1" applyBorder="1" applyAlignment="1">
      <alignment horizontal="right" vertical="top" wrapText="1"/>
    </xf>
    <xf numFmtId="0" fontId="3" fillId="0" borderId="0" xfId="0" applyFont="1" applyBorder="1" applyAlignment="1">
      <alignment horizontal="center" vertical="top" wrapText="1"/>
    </xf>
    <xf numFmtId="0" fontId="3" fillId="3" borderId="0" xfId="0" applyFont="1" applyFill="1" applyBorder="1" applyAlignment="1">
      <alignment vertical="top" wrapText="1"/>
    </xf>
    <xf numFmtId="0" fontId="3" fillId="3" borderId="0" xfId="0" applyFont="1" applyFill="1" applyBorder="1" applyAlignment="1">
      <alignment horizontal="left" vertical="top" wrapText="1"/>
    </xf>
    <xf numFmtId="0" fontId="6" fillId="3" borderId="2" xfId="0" applyFont="1" applyFill="1" applyBorder="1" applyAlignment="1">
      <alignment horizontal="center" vertical="top" wrapText="1"/>
    </xf>
    <xf numFmtId="0" fontId="10" fillId="3" borderId="2" xfId="0" applyFont="1" applyFill="1" applyBorder="1" applyAlignment="1">
      <alignment horizontal="left" vertical="top" wrapText="1"/>
    </xf>
    <xf numFmtId="4" fontId="6" fillId="3" borderId="5" xfId="0" applyNumberFormat="1" applyFont="1" applyFill="1" applyBorder="1" applyAlignment="1">
      <alignment horizontal="left" vertical="top" wrapText="1"/>
    </xf>
    <xf numFmtId="4" fontId="6" fillId="3" borderId="2" xfId="0" applyNumberFormat="1" applyFont="1" applyFill="1" applyBorder="1" applyAlignment="1">
      <alignment horizontal="left" vertical="top" wrapText="1"/>
    </xf>
    <xf numFmtId="4" fontId="10" fillId="3" borderId="4" xfId="0" applyNumberFormat="1" applyFont="1" applyFill="1" applyBorder="1" applyAlignment="1">
      <alignment horizontal="left" vertical="top" wrapText="1"/>
    </xf>
    <xf numFmtId="4" fontId="10" fillId="3" borderId="6" xfId="0" applyNumberFormat="1" applyFont="1" applyFill="1" applyBorder="1" applyAlignment="1">
      <alignment horizontal="left" vertical="top" wrapText="1"/>
    </xf>
    <xf numFmtId="0" fontId="3"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right" vertical="top" wrapText="1"/>
    </xf>
    <xf numFmtId="0" fontId="3" fillId="3" borderId="2" xfId="0" applyFont="1" applyFill="1" applyBorder="1" applyAlignment="1" applyProtection="1">
      <alignment horizontal="left" vertical="top" wrapText="1"/>
    </xf>
    <xf numFmtId="49" fontId="3" fillId="3" borderId="2" xfId="0" applyNumberFormat="1" applyFont="1" applyFill="1" applyBorder="1" applyAlignment="1">
      <alignment horizontal="left" vertical="top" wrapText="1"/>
    </xf>
    <xf numFmtId="4" fontId="3" fillId="3" borderId="2" xfId="0" applyNumberFormat="1" applyFont="1" applyFill="1" applyBorder="1" applyAlignment="1">
      <alignment horizontal="right" vertical="top" wrapText="1"/>
    </xf>
    <xf numFmtId="0" fontId="3" fillId="3" borderId="2" xfId="0" applyFont="1" applyFill="1" applyBorder="1" applyAlignment="1">
      <alignment vertical="center" wrapText="1"/>
    </xf>
    <xf numFmtId="0" fontId="3" fillId="3" borderId="2" xfId="0" applyFont="1" applyFill="1" applyBorder="1" applyAlignment="1">
      <alignment horizontal="right" vertical="center" wrapText="1"/>
    </xf>
    <xf numFmtId="4" fontId="3" fillId="3" borderId="2" xfId="0" applyNumberFormat="1" applyFont="1" applyFill="1" applyBorder="1" applyAlignment="1">
      <alignment vertical="center" wrapText="1"/>
    </xf>
    <xf numFmtId="2" fontId="3" fillId="3" borderId="2" xfId="0" applyNumberFormat="1" applyFont="1" applyFill="1" applyBorder="1" applyAlignment="1">
      <alignment vertical="center" wrapText="1"/>
    </xf>
    <xf numFmtId="0" fontId="31" fillId="0" borderId="2" xfId="0" applyFont="1" applyFill="1" applyBorder="1" applyAlignment="1">
      <alignment vertical="top" wrapText="1"/>
    </xf>
    <xf numFmtId="0" fontId="3" fillId="0" borderId="2" xfId="0" applyFont="1" applyFill="1" applyBorder="1" applyAlignment="1">
      <alignment wrapText="1"/>
    </xf>
    <xf numFmtId="0" fontId="3" fillId="0" borderId="2" xfId="0" applyFont="1" applyFill="1" applyBorder="1" applyAlignment="1">
      <alignment vertical="top" wrapText="1"/>
    </xf>
    <xf numFmtId="0" fontId="3" fillId="0" borderId="2" xfId="0" applyFont="1" applyFill="1" applyBorder="1" applyAlignment="1">
      <alignment vertical="center" wrapText="1"/>
    </xf>
    <xf numFmtId="0" fontId="3" fillId="2" borderId="2" xfId="0" applyFont="1" applyFill="1" applyBorder="1" applyAlignment="1">
      <alignment vertical="top" wrapText="1"/>
    </xf>
    <xf numFmtId="0" fontId="3" fillId="0" borderId="2" xfId="0" applyFont="1" applyBorder="1" applyAlignment="1">
      <alignment vertical="top" wrapText="1"/>
    </xf>
    <xf numFmtId="4" fontId="3" fillId="0" borderId="2" xfId="0" applyNumberFormat="1" applyFont="1" applyFill="1" applyBorder="1" applyAlignment="1">
      <alignment horizontal="left"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7" xfId="0" applyFont="1" applyFill="1" applyBorder="1" applyAlignment="1">
      <alignment horizontal="center" vertical="top" wrapText="1"/>
    </xf>
    <xf numFmtId="0" fontId="6" fillId="3" borderId="2" xfId="0" applyFont="1" applyFill="1" applyBorder="1" applyAlignment="1">
      <alignment horizontal="center" vertical="top" wrapText="1"/>
    </xf>
    <xf numFmtId="4" fontId="10" fillId="3" borderId="5" xfId="0" applyNumberFormat="1" applyFont="1" applyFill="1" applyBorder="1" applyAlignment="1">
      <alignment horizontal="left" vertical="top" wrapText="1"/>
    </xf>
    <xf numFmtId="0" fontId="10" fillId="3" borderId="6"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3" borderId="2" xfId="0" applyFont="1" applyFill="1" applyBorder="1" applyAlignment="1">
      <alignment horizontal="left" vertical="top" wrapText="1"/>
    </xf>
    <xf numFmtId="0" fontId="1" fillId="0" borderId="0" xfId="0" applyFont="1" applyAlignment="1">
      <alignment horizontal="center"/>
    </xf>
    <xf numFmtId="0" fontId="1" fillId="0" borderId="11" xfId="0" applyFont="1" applyFill="1" applyBorder="1" applyAlignment="1">
      <alignment horizontal="center" wrapText="1"/>
    </xf>
    <xf numFmtId="0" fontId="1" fillId="0" borderId="1" xfId="0" applyFont="1" applyFill="1" applyBorder="1" applyAlignment="1">
      <alignment horizontal="center" wrapText="1"/>
    </xf>
    <xf numFmtId="0" fontId="6" fillId="0" borderId="8"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1" fillId="0" borderId="0" xfId="0" applyFont="1" applyAlignment="1">
      <alignment horizontal="right" vertical="center"/>
    </xf>
    <xf numFmtId="0" fontId="6" fillId="0" borderId="1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9" xfId="0" applyFont="1" applyFill="1" applyBorder="1" applyAlignment="1">
      <alignment horizontal="left" vertical="top" wrapText="1"/>
    </xf>
    <xf numFmtId="0" fontId="30" fillId="3" borderId="2" xfId="0" applyFont="1" applyFill="1" applyBorder="1" applyAlignment="1">
      <alignment horizontal="left" vertical="top" wrapText="1"/>
    </xf>
    <xf numFmtId="49" fontId="6" fillId="3" borderId="2" xfId="0" applyNumberFormat="1" applyFont="1" applyFill="1" applyBorder="1" applyAlignment="1">
      <alignment horizontal="left" vertical="center" wrapText="1"/>
    </xf>
    <xf numFmtId="0" fontId="6" fillId="3" borderId="0" xfId="0" applyFont="1" applyFill="1" applyAlignment="1">
      <alignment horizontal="left"/>
    </xf>
    <xf numFmtId="0" fontId="6" fillId="0" borderId="5"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14" fontId="6" fillId="0" borderId="5"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30" fillId="0" borderId="5" xfId="0" applyFont="1" applyBorder="1" applyAlignment="1">
      <alignment horizontal="left" vertical="top" wrapText="1"/>
    </xf>
    <xf numFmtId="0" fontId="30" fillId="0" borderId="4" xfId="0" applyFont="1" applyBorder="1" applyAlignment="1">
      <alignment horizontal="left" vertical="top" wrapText="1"/>
    </xf>
    <xf numFmtId="0" fontId="30" fillId="0" borderId="6" xfId="0" applyFont="1" applyBorder="1" applyAlignment="1">
      <alignment horizontal="left" vertical="top" wrapText="1"/>
    </xf>
    <xf numFmtId="0" fontId="6" fillId="0" borderId="1" xfId="0" applyFont="1" applyBorder="1" applyAlignment="1">
      <alignment horizontal="left" wrapText="1"/>
    </xf>
    <xf numFmtId="0" fontId="6" fillId="0" borderId="0" xfId="0" applyFont="1" applyAlignment="1">
      <alignment horizontal="left"/>
    </xf>
    <xf numFmtId="0" fontId="6" fillId="0" borderId="4" xfId="0" applyFont="1" applyFill="1" applyBorder="1" applyAlignment="1">
      <alignment horizontal="center" vertical="top" wrapText="1"/>
    </xf>
    <xf numFmtId="0" fontId="6" fillId="0" borderId="12" xfId="0" applyFont="1" applyFill="1" applyBorder="1" applyAlignment="1">
      <alignment horizontal="center" vertical="top" wrapText="1"/>
    </xf>
    <xf numFmtId="4" fontId="10" fillId="3" borderId="2" xfId="0" applyNumberFormat="1" applyFont="1" applyFill="1" applyBorder="1" applyAlignment="1">
      <alignment horizontal="left" vertical="top" wrapText="1"/>
    </xf>
    <xf numFmtId="49" fontId="6" fillId="3" borderId="2" xfId="0" applyNumberFormat="1" applyFont="1" applyFill="1" applyBorder="1" applyAlignment="1">
      <alignment horizontal="left" vertical="top" wrapText="1"/>
    </xf>
    <xf numFmtId="0" fontId="10" fillId="3" borderId="2" xfId="0" applyFont="1" applyFill="1" applyBorder="1" applyAlignment="1">
      <alignment horizontal="left" vertical="top" wrapText="1"/>
    </xf>
    <xf numFmtId="4" fontId="6" fillId="3" borderId="5" xfId="0" applyNumberFormat="1" applyFont="1" applyFill="1" applyBorder="1" applyAlignment="1">
      <alignment horizontal="left" vertical="top" wrapText="1"/>
    </xf>
    <xf numFmtId="4" fontId="6" fillId="3" borderId="4" xfId="0" applyNumberFormat="1" applyFont="1" applyFill="1" applyBorder="1" applyAlignment="1">
      <alignment horizontal="left" vertical="top" wrapText="1"/>
    </xf>
    <xf numFmtId="4" fontId="6" fillId="3" borderId="6" xfId="0" applyNumberFormat="1"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4" xfId="0" applyFont="1" applyFill="1" applyBorder="1" applyAlignment="1">
      <alignment horizontal="left" vertical="top" wrapText="1"/>
    </xf>
    <xf numFmtId="4" fontId="6" fillId="0" borderId="5" xfId="0" applyNumberFormat="1" applyFont="1" applyFill="1" applyBorder="1" applyAlignment="1">
      <alignment horizontal="left" vertical="top" wrapText="1"/>
    </xf>
    <xf numFmtId="0" fontId="10" fillId="0" borderId="4" xfId="0" applyFont="1" applyFill="1" applyBorder="1" applyAlignment="1">
      <alignment horizontal="left" vertical="top" wrapText="1"/>
    </xf>
    <xf numFmtId="0" fontId="6" fillId="0" borderId="12" xfId="0" applyFont="1" applyFill="1" applyBorder="1" applyAlignment="1">
      <alignment horizontal="left" vertical="top" wrapText="1"/>
    </xf>
    <xf numFmtId="4" fontId="6" fillId="3" borderId="2" xfId="0" applyNumberFormat="1" applyFont="1" applyFill="1" applyBorder="1" applyAlignment="1">
      <alignment horizontal="left" vertical="top" wrapText="1"/>
    </xf>
    <xf numFmtId="4" fontId="10" fillId="3" borderId="4" xfId="0" applyNumberFormat="1" applyFont="1" applyFill="1" applyBorder="1" applyAlignment="1">
      <alignment horizontal="left" vertical="top" wrapText="1"/>
    </xf>
    <xf numFmtId="4" fontId="10" fillId="3" borderId="6" xfId="0" applyNumberFormat="1" applyFont="1" applyFill="1" applyBorder="1" applyAlignment="1">
      <alignment horizontal="left" vertical="top" wrapText="1"/>
    </xf>
    <xf numFmtId="0" fontId="6" fillId="3" borderId="5"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0" borderId="0" xfId="0" applyFont="1" applyAlignment="1">
      <alignment horizontal="left" vertical="center"/>
    </xf>
    <xf numFmtId="0" fontId="6" fillId="3" borderId="7"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8"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left" vertical="top" wrapText="1"/>
    </xf>
    <xf numFmtId="4" fontId="10" fillId="3" borderId="3" xfId="0" applyNumberFormat="1" applyFont="1" applyFill="1" applyBorder="1" applyAlignment="1">
      <alignment horizontal="left" vertical="top" wrapText="1"/>
    </xf>
    <xf numFmtId="0" fontId="1" fillId="3" borderId="11" xfId="0" applyFont="1" applyFill="1" applyBorder="1" applyAlignment="1">
      <alignment horizont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1" fillId="0" borderId="0" xfId="0" applyFont="1" applyAlignment="1">
      <alignment horizontal="center"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7" xfId="0" applyFont="1" applyBorder="1" applyAlignment="1">
      <alignment horizontal="center" vertical="top"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49" fontId="2" fillId="2" borderId="5" xfId="0" applyNumberFormat="1" applyFont="1" applyFill="1" applyBorder="1" applyAlignment="1" applyProtection="1">
      <alignment horizontal="right" vertical="top" wrapText="1"/>
      <protection locked="0"/>
    </xf>
    <xf numFmtId="49" fontId="2" fillId="2" borderId="4" xfId="0" applyNumberFormat="1" applyFont="1" applyFill="1" applyBorder="1" applyAlignment="1" applyProtection="1">
      <alignment horizontal="right" vertical="top" wrapText="1"/>
      <protection locked="0"/>
    </xf>
    <xf numFmtId="49" fontId="2" fillId="2" borderId="6" xfId="0" applyNumberFormat="1" applyFont="1" applyFill="1" applyBorder="1" applyAlignment="1" applyProtection="1">
      <alignment horizontal="right" vertical="top" wrapText="1"/>
      <protection locked="0"/>
    </xf>
    <xf numFmtId="0" fontId="3" fillId="0" borderId="0" xfId="0" applyFont="1" applyAlignment="1">
      <alignment horizontal="left" vertical="top" wrapText="1"/>
    </xf>
    <xf numFmtId="0" fontId="2" fillId="2" borderId="5" xfId="0" applyFont="1" applyFill="1" applyBorder="1" applyAlignment="1">
      <alignment horizontal="right" wrapText="1"/>
    </xf>
    <xf numFmtId="0" fontId="2" fillId="2" borderId="4" xfId="0" applyFont="1" applyFill="1" applyBorder="1" applyAlignment="1">
      <alignment horizontal="right" wrapText="1"/>
    </xf>
    <xf numFmtId="0" fontId="2" fillId="2" borderId="6" xfId="0" applyFont="1" applyFill="1" applyBorder="1" applyAlignment="1">
      <alignment horizontal="right"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pplyProtection="1">
      <alignment horizontal="left" vertical="top" wrapText="1"/>
    </xf>
    <xf numFmtId="0" fontId="3" fillId="3" borderId="7" xfId="0" applyFont="1" applyFill="1" applyBorder="1" applyAlignment="1" applyProtection="1">
      <alignment horizontal="left" vertical="top"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0" fontId="3" fillId="0" borderId="12"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12" xfId="0" applyFont="1" applyFill="1" applyBorder="1" applyAlignment="1">
      <alignment horizontal="left" vertical="top" wrapText="1"/>
    </xf>
    <xf numFmtId="0" fontId="3" fillId="3" borderId="12" xfId="0" applyFont="1" applyFill="1" applyBorder="1" applyAlignment="1" applyProtection="1">
      <alignment horizontal="left" vertical="top" wrapText="1"/>
    </xf>
    <xf numFmtId="49" fontId="3" fillId="3" borderId="8" xfId="0" applyNumberFormat="1" applyFont="1" applyFill="1" applyBorder="1" applyAlignment="1">
      <alignment horizontal="left" vertical="top" wrapText="1"/>
    </xf>
    <xf numFmtId="49" fontId="3" fillId="3" borderId="7" xfId="0" applyNumberFormat="1" applyFont="1" applyFill="1" applyBorder="1" applyAlignment="1">
      <alignment horizontal="left" vertical="top" wrapText="1"/>
    </xf>
    <xf numFmtId="0" fontId="3" fillId="2" borderId="10"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2" borderId="14" xfId="0" applyFont="1" applyFill="1" applyBorder="1" applyAlignment="1">
      <alignment horizontal="right" vertical="center" wrapText="1"/>
    </xf>
    <xf numFmtId="0" fontId="3" fillId="2" borderId="11" xfId="0" applyFont="1" applyFill="1" applyBorder="1" applyAlignment="1">
      <alignment horizontal="right" vertical="center" wrapText="1"/>
    </xf>
    <xf numFmtId="0" fontId="3" fillId="2" borderId="13" xfId="0" applyFont="1" applyFill="1" applyBorder="1" applyAlignment="1">
      <alignment horizontal="right" vertical="center" wrapText="1"/>
    </xf>
    <xf numFmtId="4" fontId="3" fillId="2" borderId="8" xfId="0" applyNumberFormat="1" applyFont="1" applyFill="1" applyBorder="1" applyAlignment="1">
      <alignment horizontal="right" vertical="center" wrapText="1"/>
    </xf>
    <xf numFmtId="4" fontId="3" fillId="2" borderId="7" xfId="0" applyNumberFormat="1" applyFont="1" applyFill="1" applyBorder="1" applyAlignment="1">
      <alignment horizontal="right" vertical="center" wrapText="1"/>
    </xf>
    <xf numFmtId="3" fontId="3" fillId="2" borderId="8" xfId="0" applyNumberFormat="1" applyFont="1" applyFill="1" applyBorder="1" applyAlignment="1">
      <alignment horizontal="right" vertical="center" wrapText="1"/>
    </xf>
    <xf numFmtId="3" fontId="3" fillId="2" borderId="7" xfId="0" applyNumberFormat="1" applyFont="1" applyFill="1" applyBorder="1" applyAlignment="1">
      <alignment horizontal="right" vertical="center" wrapText="1"/>
    </xf>
    <xf numFmtId="0" fontId="3" fillId="0" borderId="12" xfId="0" applyFont="1" applyFill="1" applyBorder="1" applyAlignment="1">
      <alignment horizontal="left" vertical="top"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right" vertical="top" wrapText="1"/>
    </xf>
    <xf numFmtId="0" fontId="3" fillId="0" borderId="2"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2" fillId="0" borderId="0" xfId="0" applyFont="1" applyFill="1" applyBorder="1" applyAlignment="1">
      <alignment horizontal="center" wrapText="1"/>
    </xf>
    <xf numFmtId="0" fontId="1" fillId="0" borderId="0" xfId="0" applyFont="1" applyFill="1" applyBorder="1" applyAlignment="1">
      <alignment horizontal="center" wrapText="1"/>
    </xf>
  </cellXfs>
  <cellStyles count="44">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Input" xfId="35"/>
    <cellStyle name="Linked Cell" xfId="36"/>
    <cellStyle name="Neutral" xfId="37"/>
    <cellStyle name="Note" xfId="38"/>
    <cellStyle name="Output" xfId="39"/>
    <cellStyle name="Title" xfId="40"/>
    <cellStyle name="Total" xfId="41"/>
    <cellStyle name="Warning Text" xfId="42"/>
    <cellStyle name="Обычный" xfId="0" builtinId="0"/>
    <cellStyle name="Обычный 2" xfId="43"/>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53;&#1040;&#1057;&#1058;&#1071;/&#1086;&#1090;&#1095;&#1077;&#1090;%20&#1087;&#1086;%20&#1043;&#1055;/1%20&#1087;&#1086;&#1083;&#1091;&#1075;&#1086;&#1076;&#1080;&#1077;%202018/2%20&#1086;&#1090;&#1074;&#1077;&#1090;&#1099;%20&#1086;&#1090;%20&#1089;&#1086;&#1080;&#1089;&#1087;&#1086;&#1083;&#1085;&#1080;&#1090;&#1077;&#1083;&#1077;&#1081;/7%20-%20&#1076;&#1077;&#1087;&#1072;&#1088;&#1090;&#1072;&#1084;&#1077;&#1085;&#1090;%20&#1084;&#1086;&#1083;&#1086;&#1076;.%20&#1087;&#1086;&#1083;&#1080;&#1090;&#1080;&#1082;&#1080;/&#1087;&#1086;&#1087;&#1088;&#1072;&#1074;&#1082;&#1080;&#1058;&#1072;&#1073;&#1083;.%2012,%2013%20(&#1082;&#1086;&#1087;&#1080;&#1102;%20&#1074;%20&#1084;&#1080;&#1085;&#1092;&#1080;&#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P"/>
      <sheetName val="system"/>
      <sheetName val="formula"/>
      <sheetName val="format"/>
      <sheetName val="Лист0"/>
      <sheetName val="Табл. 12"/>
      <sheetName val="Табл. 13"/>
    </sheetNames>
    <sheetDataSet>
      <sheetData sheetId="0"/>
      <sheetData sheetId="1"/>
      <sheetData sheetId="2"/>
      <sheetData sheetId="3"/>
      <sheetData sheetId="4"/>
      <sheetData sheetId="5"/>
      <sheetData sheetId="6">
        <row r="16">
          <cell r="C16">
            <v>1</v>
          </cell>
          <cell r="D16" t="str">
            <v>Абдулинский г/о</v>
          </cell>
        </row>
        <row r="17">
          <cell r="C17">
            <v>2</v>
          </cell>
          <cell r="D17" t="str">
            <v>Адамовский район</v>
          </cell>
        </row>
        <row r="18">
          <cell r="C18">
            <v>3</v>
          </cell>
          <cell r="D18" t="str">
            <v>Акбулакский район</v>
          </cell>
        </row>
        <row r="19">
          <cell r="C19">
            <v>4</v>
          </cell>
          <cell r="D19" t="str">
            <v>Александровский район</v>
          </cell>
        </row>
        <row r="20">
          <cell r="C20">
            <v>5</v>
          </cell>
          <cell r="D20" t="str">
            <v>Асекеевский район</v>
          </cell>
        </row>
        <row r="21">
          <cell r="C21">
            <v>6</v>
          </cell>
          <cell r="D21" t="str">
            <v>Беляевский район</v>
          </cell>
        </row>
        <row r="22">
          <cell r="C22">
            <v>7</v>
          </cell>
          <cell r="D22" t="str">
            <v>Бугурусланский район</v>
          </cell>
        </row>
        <row r="23">
          <cell r="C23">
            <v>8</v>
          </cell>
          <cell r="D23" t="str">
            <v>Бузулукский район</v>
          </cell>
        </row>
        <row r="24">
          <cell r="C24">
            <v>9</v>
          </cell>
          <cell r="D24" t="str">
            <v>г. Бугуруслан</v>
          </cell>
        </row>
        <row r="25">
          <cell r="C25">
            <v>10</v>
          </cell>
          <cell r="D25" t="str">
            <v>г. Бузулук</v>
          </cell>
        </row>
        <row r="26">
          <cell r="C26">
            <v>11</v>
          </cell>
          <cell r="D26" t="str">
            <v>г. Медногорск</v>
          </cell>
        </row>
        <row r="27">
          <cell r="C27">
            <v>12</v>
          </cell>
          <cell r="D27" t="str">
            <v>г. Новотроицк</v>
          </cell>
        </row>
        <row r="28">
          <cell r="C28">
            <v>13</v>
          </cell>
          <cell r="D28" t="str">
            <v>г. Оренбург</v>
          </cell>
        </row>
        <row r="29">
          <cell r="C29">
            <v>14</v>
          </cell>
          <cell r="D29" t="str">
            <v>г. Орск</v>
          </cell>
        </row>
        <row r="30">
          <cell r="C30">
            <v>15</v>
          </cell>
          <cell r="D30" t="str">
            <v>Гайский г/о</v>
          </cell>
        </row>
        <row r="31">
          <cell r="C31">
            <v>16</v>
          </cell>
          <cell r="D31" t="str">
            <v>Грачёвский район</v>
          </cell>
        </row>
        <row r="32">
          <cell r="C32">
            <v>17</v>
          </cell>
          <cell r="D32" t="str">
            <v>Домбаровский район</v>
          </cell>
        </row>
        <row r="33">
          <cell r="C33">
            <v>18</v>
          </cell>
          <cell r="D33" t="str">
            <v>Илекский район</v>
          </cell>
        </row>
        <row r="34">
          <cell r="D34" t="str">
            <v>Красногвардейский район</v>
          </cell>
        </row>
        <row r="35">
          <cell r="D35" t="str">
            <v>Кувандыкский г/о</v>
          </cell>
        </row>
        <row r="36">
          <cell r="D36" t="str">
            <v>Курманаевский район</v>
          </cell>
        </row>
        <row r="37">
          <cell r="D37" t="str">
            <v>Матвеевский район</v>
          </cell>
        </row>
        <row r="38">
          <cell r="D38" t="str">
            <v>Новоорский район</v>
          </cell>
        </row>
        <row r="40">
          <cell r="D40" t="str">
            <v>Октябрьский район</v>
          </cell>
        </row>
        <row r="41">
          <cell r="D41" t="str">
            <v>Оренбургский район</v>
          </cell>
        </row>
        <row r="42">
          <cell r="D42" t="str">
            <v>Первомайский район</v>
          </cell>
        </row>
        <row r="43">
          <cell r="D43" t="str">
            <v>Переволоцкий район</v>
          </cell>
        </row>
        <row r="44">
          <cell r="D44" t="str">
            <v>Пономарёвский район</v>
          </cell>
        </row>
        <row r="45">
          <cell r="D45" t="str">
            <v>Сакмарский район</v>
          </cell>
        </row>
        <row r="46">
          <cell r="D46" t="str">
            <v>Саракташский район</v>
          </cell>
        </row>
        <row r="47">
          <cell r="D47" t="str">
            <v>Соль-Илецкий  г/о</v>
          </cell>
        </row>
        <row r="48">
          <cell r="D48" t="str">
            <v>Сорочинский г/о</v>
          </cell>
        </row>
        <row r="49">
          <cell r="D49" t="str">
            <v>Ташлинский район</v>
          </cell>
        </row>
        <row r="50">
          <cell r="D50" t="str">
            <v>Тоцкий район</v>
          </cell>
        </row>
        <row r="51">
          <cell r="D51" t="str">
            <v>Тюльганский район</v>
          </cell>
        </row>
        <row r="52">
          <cell r="D52" t="str">
            <v>Шарлыкский район</v>
          </cell>
        </row>
        <row r="53">
          <cell r="D53" t="str">
            <v>Ясненский г/о</v>
          </cell>
        </row>
        <row r="54">
          <cell r="D54" t="str">
            <v>ВСЕГО</v>
          </cell>
        </row>
        <row r="55">
          <cell r="C55">
            <v>1</v>
          </cell>
          <cell r="D55" t="str">
            <v>Абдулинский г/о</v>
          </cell>
        </row>
        <row r="56">
          <cell r="D56" t="str">
            <v>Акбулакский район</v>
          </cell>
        </row>
        <row r="57">
          <cell r="D57" t="str">
            <v>Александровский район</v>
          </cell>
        </row>
        <row r="58">
          <cell r="D58" t="str">
            <v>Беляевский район</v>
          </cell>
        </row>
        <row r="59">
          <cell r="D59" t="str">
            <v>Бугурусланский район</v>
          </cell>
        </row>
        <row r="60">
          <cell r="D60" t="str">
            <v>Бузулукский район</v>
          </cell>
        </row>
        <row r="61">
          <cell r="D61" t="str">
            <v>г. Бугуруслан</v>
          </cell>
        </row>
        <row r="62">
          <cell r="D62" t="str">
            <v>г. Бузулук</v>
          </cell>
        </row>
        <row r="63">
          <cell r="D63" t="str">
            <v>г. Медногорск</v>
          </cell>
        </row>
        <row r="64">
          <cell r="D64" t="str">
            <v>г. Оренбург</v>
          </cell>
        </row>
        <row r="65">
          <cell r="D65" t="str">
            <v>Гайский г/о</v>
          </cell>
        </row>
        <row r="66">
          <cell r="D66" t="str">
            <v>Илекский район</v>
          </cell>
        </row>
        <row r="67">
          <cell r="D67" t="str">
            <v>Матвеевский район</v>
          </cell>
        </row>
        <row r="69">
          <cell r="D69" t="str">
            <v>Новосергиевский район</v>
          </cell>
        </row>
        <row r="70">
          <cell r="D70" t="str">
            <v>Октябрьский район</v>
          </cell>
        </row>
        <row r="71">
          <cell r="D71" t="str">
            <v>Оренбургский район</v>
          </cell>
        </row>
        <row r="72">
          <cell r="D72" t="str">
            <v>Первомайский район</v>
          </cell>
        </row>
        <row r="73">
          <cell r="D73" t="str">
            <v>Переволоцкий район</v>
          </cell>
        </row>
        <row r="74">
          <cell r="D74" t="str">
            <v>Пономарёвский район</v>
          </cell>
        </row>
        <row r="75">
          <cell r="D75" t="str">
            <v>Сакмарский район</v>
          </cell>
        </row>
        <row r="76">
          <cell r="D76" t="str">
            <v>Саракташский район</v>
          </cell>
        </row>
        <row r="77">
          <cell r="D77" t="str">
            <v>Соль-Илецкий  г/о</v>
          </cell>
        </row>
        <row r="78">
          <cell r="D78" t="str">
            <v>Сорочинский г/о</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67"/>
  <sheetViews>
    <sheetView tabSelected="1" topLeftCell="A61" workbookViewId="0">
      <selection activeCell="O11" sqref="O11"/>
    </sheetView>
  </sheetViews>
  <sheetFormatPr defaultColWidth="8.85546875" defaultRowHeight="15" x14ac:dyDescent="0.25"/>
  <cols>
    <col min="1" max="1" width="4.7109375" style="16" bestFit="1" customWidth="1"/>
    <col min="2" max="2" width="40.85546875" style="16" customWidth="1"/>
    <col min="3" max="3" width="19.85546875" style="16" customWidth="1"/>
    <col min="4" max="4" width="13.28515625" style="16" customWidth="1"/>
    <col min="5" max="5" width="13.7109375" style="16" customWidth="1"/>
    <col min="6" max="6" width="15.140625" style="16" customWidth="1"/>
    <col min="7" max="7" width="12.28515625" style="16" customWidth="1"/>
    <col min="8" max="8" width="12.140625" style="16" customWidth="1"/>
    <col min="9" max="9" width="12.85546875" style="16" customWidth="1"/>
    <col min="10" max="16384" width="8.85546875" style="16"/>
  </cols>
  <sheetData>
    <row r="1" spans="1:9" x14ac:dyDescent="0.25">
      <c r="H1" s="144" t="s">
        <v>134</v>
      </c>
      <c r="I1" s="144"/>
    </row>
    <row r="2" spans="1:9" x14ac:dyDescent="0.25">
      <c r="A2" s="133" t="s">
        <v>98</v>
      </c>
      <c r="B2" s="133"/>
      <c r="C2" s="133"/>
      <c r="D2" s="133"/>
      <c r="E2" s="133"/>
      <c r="F2" s="133"/>
      <c r="G2" s="133"/>
      <c r="H2" s="133"/>
      <c r="I2" s="133"/>
    </row>
    <row r="3" spans="1:9" x14ac:dyDescent="0.25">
      <c r="A3" s="133" t="s">
        <v>65</v>
      </c>
      <c r="B3" s="133"/>
      <c r="C3" s="133"/>
      <c r="D3" s="133"/>
      <c r="E3" s="133"/>
      <c r="F3" s="133"/>
      <c r="G3" s="133"/>
      <c r="H3" s="133"/>
      <c r="I3" s="133"/>
    </row>
    <row r="4" spans="1:9" x14ac:dyDescent="0.25">
      <c r="A4" s="133" t="s">
        <v>155</v>
      </c>
      <c r="B4" s="133"/>
      <c r="C4" s="133"/>
      <c r="D4" s="133"/>
      <c r="E4" s="133"/>
      <c r="F4" s="133"/>
      <c r="G4" s="133"/>
      <c r="H4" s="133"/>
      <c r="I4" s="133"/>
    </row>
    <row r="5" spans="1:9" ht="14.45" x14ac:dyDescent="0.3">
      <c r="A5" s="17"/>
      <c r="B5" s="18"/>
      <c r="C5" s="18"/>
      <c r="D5" s="18"/>
      <c r="E5" s="18"/>
      <c r="F5" s="18"/>
      <c r="G5" s="18"/>
      <c r="H5" s="18"/>
      <c r="I5" s="19"/>
    </row>
    <row r="6" spans="1:9" ht="14.45" customHeight="1" x14ac:dyDescent="0.25">
      <c r="A6" s="134" t="s">
        <v>64</v>
      </c>
      <c r="B6" s="134"/>
      <c r="C6" s="134"/>
      <c r="D6" s="134"/>
      <c r="E6" s="134"/>
      <c r="F6" s="134"/>
      <c r="G6" s="134"/>
      <c r="H6" s="134"/>
      <c r="I6" s="134"/>
    </row>
    <row r="7" spans="1:9" ht="14.45" customHeight="1" x14ac:dyDescent="0.25">
      <c r="A7" s="135" t="s">
        <v>63</v>
      </c>
      <c r="B7" s="135"/>
      <c r="C7" s="135"/>
      <c r="D7" s="135"/>
      <c r="E7" s="135"/>
      <c r="F7" s="135"/>
      <c r="G7" s="135"/>
      <c r="H7" s="135"/>
      <c r="I7" s="135"/>
    </row>
    <row r="8" spans="1:9" ht="15.6" x14ac:dyDescent="0.3">
      <c r="A8" s="20"/>
      <c r="B8" s="20"/>
      <c r="C8" s="20"/>
      <c r="D8" s="20"/>
      <c r="E8" s="20"/>
      <c r="F8" s="20"/>
      <c r="G8" s="20"/>
      <c r="H8" s="20"/>
      <c r="I8" s="20"/>
    </row>
    <row r="9" spans="1:9" s="23" customFormat="1" ht="37.5" customHeight="1" x14ac:dyDescent="0.2">
      <c r="A9" s="21">
        <v>1</v>
      </c>
      <c r="B9" s="22" t="s">
        <v>62</v>
      </c>
      <c r="C9" s="132" t="s">
        <v>328</v>
      </c>
      <c r="D9" s="132"/>
      <c r="E9" s="132"/>
      <c r="F9" s="132"/>
      <c r="G9" s="132"/>
      <c r="H9" s="132"/>
      <c r="I9" s="132"/>
    </row>
    <row r="10" spans="1:9" s="23" customFormat="1" ht="38.25" x14ac:dyDescent="0.2">
      <c r="A10" s="21">
        <v>2</v>
      </c>
      <c r="B10" s="22" t="s">
        <v>61</v>
      </c>
      <c r="C10" s="132" t="s">
        <v>138</v>
      </c>
      <c r="D10" s="132"/>
      <c r="E10" s="132"/>
      <c r="F10" s="132"/>
      <c r="G10" s="132"/>
      <c r="H10" s="132"/>
      <c r="I10" s="132"/>
    </row>
    <row r="11" spans="1:9" s="23" customFormat="1" ht="28.5" customHeight="1" x14ac:dyDescent="0.2">
      <c r="A11" s="21">
        <v>3</v>
      </c>
      <c r="B11" s="22" t="s">
        <v>60</v>
      </c>
      <c r="C11" s="132" t="s">
        <v>0</v>
      </c>
      <c r="D11" s="132"/>
      <c r="E11" s="132"/>
      <c r="F11" s="132"/>
      <c r="G11" s="132"/>
      <c r="H11" s="132"/>
      <c r="I11" s="132"/>
    </row>
    <row r="12" spans="1:9" s="23" customFormat="1" ht="38.25" x14ac:dyDescent="0.2">
      <c r="A12" s="24">
        <v>4</v>
      </c>
      <c r="B12" s="25" t="s">
        <v>143</v>
      </c>
      <c r="C12" s="138" t="s">
        <v>59</v>
      </c>
      <c r="D12" s="138"/>
      <c r="E12" s="138"/>
      <c r="F12" s="138"/>
      <c r="G12" s="138"/>
      <c r="H12" s="138"/>
      <c r="I12" s="138"/>
    </row>
    <row r="13" spans="1:9" s="23" customFormat="1" ht="27" customHeight="1" x14ac:dyDescent="0.2">
      <c r="A13" s="24">
        <v>5</v>
      </c>
      <c r="B13" s="25" t="s">
        <v>58</v>
      </c>
      <c r="C13" s="145" t="s">
        <v>57</v>
      </c>
      <c r="D13" s="146"/>
      <c r="E13" s="147"/>
      <c r="F13" s="145" t="s">
        <v>56</v>
      </c>
      <c r="G13" s="146"/>
      <c r="H13" s="146"/>
      <c r="I13" s="147"/>
    </row>
    <row r="14" spans="1:9" s="23" customFormat="1" ht="12.75" x14ac:dyDescent="0.2">
      <c r="A14" s="26"/>
      <c r="B14" s="27"/>
      <c r="C14" s="149" t="s">
        <v>273</v>
      </c>
      <c r="D14" s="149"/>
      <c r="E14" s="149"/>
      <c r="F14" s="149" t="s">
        <v>274</v>
      </c>
      <c r="G14" s="149"/>
      <c r="H14" s="149"/>
      <c r="I14" s="149"/>
    </row>
    <row r="15" spans="1:9" s="23" customFormat="1" ht="51.75" customHeight="1" x14ac:dyDescent="0.2">
      <c r="A15" s="21">
        <v>6</v>
      </c>
      <c r="B15" s="22" t="s">
        <v>55</v>
      </c>
      <c r="C15" s="132" t="s">
        <v>132</v>
      </c>
      <c r="D15" s="132"/>
      <c r="E15" s="132"/>
      <c r="F15" s="132"/>
      <c r="G15" s="132"/>
      <c r="H15" s="132"/>
      <c r="I15" s="132"/>
    </row>
    <row r="16" spans="1:9" s="23" customFormat="1" ht="63.75" x14ac:dyDescent="0.2">
      <c r="A16" s="21">
        <v>7</v>
      </c>
      <c r="B16" s="22" t="s">
        <v>144</v>
      </c>
      <c r="C16" s="148" t="s">
        <v>271</v>
      </c>
      <c r="D16" s="148"/>
      <c r="E16" s="148"/>
      <c r="F16" s="148"/>
      <c r="G16" s="148"/>
      <c r="H16" s="148"/>
      <c r="I16" s="148"/>
    </row>
    <row r="17" spans="1:9" s="23" customFormat="1" ht="38.25" x14ac:dyDescent="0.2">
      <c r="A17" s="21">
        <v>8</v>
      </c>
      <c r="B17" s="22" t="s">
        <v>145</v>
      </c>
      <c r="C17" s="132" t="s">
        <v>275</v>
      </c>
      <c r="D17" s="132"/>
      <c r="E17" s="132"/>
      <c r="F17" s="132"/>
      <c r="G17" s="132"/>
      <c r="H17" s="132"/>
      <c r="I17" s="132"/>
    </row>
    <row r="18" spans="1:9" s="23" customFormat="1" ht="40.5" customHeight="1" x14ac:dyDescent="0.2">
      <c r="A18" s="21">
        <v>9</v>
      </c>
      <c r="B18" s="22" t="s">
        <v>146</v>
      </c>
      <c r="C18" s="132" t="s">
        <v>276</v>
      </c>
      <c r="D18" s="132"/>
      <c r="E18" s="132"/>
      <c r="F18" s="132"/>
      <c r="G18" s="132"/>
      <c r="H18" s="132"/>
      <c r="I18" s="132"/>
    </row>
    <row r="19" spans="1:9" s="23" customFormat="1" ht="12.75" x14ac:dyDescent="0.2">
      <c r="A19" s="41">
        <v>10</v>
      </c>
      <c r="B19" s="40" t="s">
        <v>54</v>
      </c>
      <c r="C19" s="132" t="s">
        <v>277</v>
      </c>
      <c r="D19" s="132"/>
      <c r="E19" s="132"/>
      <c r="F19" s="132"/>
      <c r="G19" s="132"/>
      <c r="H19" s="132"/>
      <c r="I19" s="132"/>
    </row>
    <row r="20" spans="1:9" s="23" customFormat="1" ht="25.5" x14ac:dyDescent="0.2">
      <c r="A20" s="21">
        <v>11</v>
      </c>
      <c r="B20" s="22" t="s">
        <v>53</v>
      </c>
      <c r="C20" s="132" t="s">
        <v>0</v>
      </c>
      <c r="D20" s="132"/>
      <c r="E20" s="132"/>
      <c r="F20" s="132"/>
      <c r="G20" s="132"/>
      <c r="H20" s="132"/>
      <c r="I20" s="132"/>
    </row>
    <row r="21" spans="1:9" s="23" customFormat="1" ht="40.5" customHeight="1" x14ac:dyDescent="0.2">
      <c r="A21" s="136">
        <v>12</v>
      </c>
      <c r="B21" s="138" t="s">
        <v>52</v>
      </c>
      <c r="C21" s="28" t="s">
        <v>51</v>
      </c>
      <c r="D21" s="140" t="s">
        <v>50</v>
      </c>
      <c r="E21" s="141"/>
      <c r="F21" s="142" t="s">
        <v>49</v>
      </c>
      <c r="G21" s="143"/>
      <c r="H21" s="142" t="s">
        <v>48</v>
      </c>
      <c r="I21" s="143"/>
    </row>
    <row r="22" spans="1:9" s="23" customFormat="1" ht="12.75" x14ac:dyDescent="0.2">
      <c r="A22" s="137"/>
      <c r="B22" s="139"/>
      <c r="C22" s="100">
        <v>265992</v>
      </c>
      <c r="D22" s="167">
        <v>265992</v>
      </c>
      <c r="E22" s="143"/>
      <c r="F22" s="142" t="s">
        <v>0</v>
      </c>
      <c r="G22" s="143"/>
      <c r="H22" s="142" t="s">
        <v>0</v>
      </c>
      <c r="I22" s="143"/>
    </row>
    <row r="23" spans="1:9" s="23" customFormat="1" ht="12.75" x14ac:dyDescent="0.2">
      <c r="A23" s="29" t="s">
        <v>47</v>
      </c>
      <c r="B23" s="30" t="s">
        <v>41</v>
      </c>
      <c r="C23" s="126">
        <v>199494</v>
      </c>
      <c r="D23" s="176"/>
      <c r="E23" s="176"/>
      <c r="F23" s="176"/>
      <c r="G23" s="176"/>
      <c r="H23" s="176"/>
      <c r="I23" s="177"/>
    </row>
    <row r="24" spans="1:9" s="23" customFormat="1" ht="15.75" x14ac:dyDescent="0.2">
      <c r="A24" s="29"/>
      <c r="B24" s="22" t="s">
        <v>278</v>
      </c>
      <c r="C24" s="99">
        <v>199494</v>
      </c>
      <c r="D24" s="101"/>
      <c r="E24" s="101"/>
      <c r="F24" s="101"/>
      <c r="G24" s="101"/>
      <c r="H24" s="101"/>
      <c r="I24" s="102"/>
    </row>
    <row r="25" spans="1:9" s="23" customFormat="1" ht="12.75" x14ac:dyDescent="0.2">
      <c r="A25" s="29" t="s">
        <v>46</v>
      </c>
      <c r="B25" s="30" t="s">
        <v>39</v>
      </c>
      <c r="C25" s="126">
        <v>66498</v>
      </c>
      <c r="D25" s="176"/>
      <c r="E25" s="176"/>
      <c r="F25" s="176"/>
      <c r="G25" s="176"/>
      <c r="H25" s="176"/>
      <c r="I25" s="177"/>
    </row>
    <row r="26" spans="1:9" s="23" customFormat="1" ht="12.75" x14ac:dyDescent="0.2">
      <c r="A26" s="29"/>
      <c r="B26" s="22" t="s">
        <v>279</v>
      </c>
      <c r="C26" s="99">
        <v>66498</v>
      </c>
      <c r="D26" s="101"/>
      <c r="E26" s="101"/>
      <c r="F26" s="101"/>
      <c r="G26" s="101"/>
      <c r="H26" s="101"/>
      <c r="I26" s="102"/>
    </row>
    <row r="27" spans="1:9" s="23" customFormat="1" ht="12.75" x14ac:dyDescent="0.2">
      <c r="A27" s="29" t="s">
        <v>45</v>
      </c>
      <c r="B27" s="30" t="s">
        <v>37</v>
      </c>
      <c r="C27" s="164">
        <v>4858.4399999999996</v>
      </c>
      <c r="D27" s="164"/>
      <c r="E27" s="164"/>
      <c r="F27" s="164"/>
      <c r="G27" s="164"/>
      <c r="H27" s="164"/>
      <c r="I27" s="164"/>
    </row>
    <row r="28" spans="1:9" s="23" customFormat="1" ht="12.75" x14ac:dyDescent="0.2">
      <c r="A28" s="29"/>
      <c r="B28" s="22" t="s">
        <v>279</v>
      </c>
      <c r="C28" s="167">
        <v>4858.4399999999996</v>
      </c>
      <c r="D28" s="168"/>
      <c r="E28" s="168"/>
      <c r="F28" s="168"/>
      <c r="G28" s="168"/>
      <c r="H28" s="168"/>
      <c r="I28" s="169"/>
    </row>
    <row r="29" spans="1:9" s="23" customFormat="1" ht="12.75" x14ac:dyDescent="0.2">
      <c r="A29" s="29" t="s">
        <v>44</v>
      </c>
      <c r="B29" s="30" t="s">
        <v>35</v>
      </c>
      <c r="C29" s="166" t="s">
        <v>0</v>
      </c>
      <c r="D29" s="166"/>
      <c r="E29" s="166"/>
      <c r="F29" s="166"/>
      <c r="G29" s="166"/>
      <c r="H29" s="166"/>
      <c r="I29" s="166"/>
    </row>
    <row r="30" spans="1:9" s="23" customFormat="1" ht="12.75" x14ac:dyDescent="0.2">
      <c r="A30" s="29"/>
      <c r="B30" s="22" t="s">
        <v>279</v>
      </c>
      <c r="C30" s="170" t="s">
        <v>0</v>
      </c>
      <c r="D30" s="171"/>
      <c r="E30" s="171"/>
      <c r="F30" s="171"/>
      <c r="G30" s="171"/>
      <c r="H30" s="171"/>
      <c r="I30" s="127"/>
    </row>
    <row r="31" spans="1:9" s="23" customFormat="1" ht="25.5" x14ac:dyDescent="0.2">
      <c r="A31" s="31">
        <v>13</v>
      </c>
      <c r="B31" s="22" t="s">
        <v>43</v>
      </c>
      <c r="C31" s="175">
        <v>0</v>
      </c>
      <c r="D31" s="175"/>
      <c r="E31" s="175"/>
      <c r="F31" s="175"/>
      <c r="G31" s="175"/>
      <c r="H31" s="175"/>
      <c r="I31" s="175"/>
    </row>
    <row r="32" spans="1:9" s="23" customFormat="1" ht="12.75" x14ac:dyDescent="0.2">
      <c r="A32" s="29" t="s">
        <v>42</v>
      </c>
      <c r="B32" s="30" t="s">
        <v>41</v>
      </c>
      <c r="C32" s="164">
        <v>0</v>
      </c>
      <c r="D32" s="164"/>
      <c r="E32" s="164"/>
      <c r="F32" s="164"/>
      <c r="G32" s="164"/>
      <c r="H32" s="164"/>
      <c r="I32" s="164"/>
    </row>
    <row r="33" spans="1:9" s="23" customFormat="1" ht="12.75" x14ac:dyDescent="0.2">
      <c r="A33" s="29"/>
      <c r="B33" s="22" t="s">
        <v>279</v>
      </c>
      <c r="C33" s="167">
        <v>0</v>
      </c>
      <c r="D33" s="168"/>
      <c r="E33" s="168"/>
      <c r="F33" s="168"/>
      <c r="G33" s="168"/>
      <c r="H33" s="168"/>
      <c r="I33" s="169"/>
    </row>
    <row r="34" spans="1:9" s="23" customFormat="1" ht="12.75" x14ac:dyDescent="0.2">
      <c r="A34" s="29" t="s">
        <v>40</v>
      </c>
      <c r="B34" s="30" t="s">
        <v>39</v>
      </c>
      <c r="C34" s="164">
        <v>0</v>
      </c>
      <c r="D34" s="164"/>
      <c r="E34" s="164"/>
      <c r="F34" s="164"/>
      <c r="G34" s="164"/>
      <c r="H34" s="164"/>
      <c r="I34" s="164"/>
    </row>
    <row r="35" spans="1:9" s="23" customFormat="1" ht="12.75" x14ac:dyDescent="0.2">
      <c r="A35" s="29"/>
      <c r="B35" s="22" t="s">
        <v>279</v>
      </c>
      <c r="C35" s="167">
        <v>0</v>
      </c>
      <c r="D35" s="168"/>
      <c r="E35" s="168"/>
      <c r="F35" s="168"/>
      <c r="G35" s="168"/>
      <c r="H35" s="168"/>
      <c r="I35" s="169"/>
    </row>
    <row r="36" spans="1:9" s="23" customFormat="1" ht="12.75" x14ac:dyDescent="0.2">
      <c r="A36" s="29" t="s">
        <v>38</v>
      </c>
      <c r="B36" s="30" t="s">
        <v>37</v>
      </c>
      <c r="C36" s="164">
        <v>0</v>
      </c>
      <c r="D36" s="164"/>
      <c r="E36" s="164"/>
      <c r="F36" s="164"/>
      <c r="G36" s="164"/>
      <c r="H36" s="164"/>
      <c r="I36" s="164"/>
    </row>
    <row r="37" spans="1:9" s="23" customFormat="1" ht="12.75" x14ac:dyDescent="0.2">
      <c r="A37" s="29"/>
      <c r="B37" s="22" t="s">
        <v>279</v>
      </c>
      <c r="C37" s="167">
        <v>0</v>
      </c>
      <c r="D37" s="168"/>
      <c r="E37" s="168"/>
      <c r="F37" s="168"/>
      <c r="G37" s="168"/>
      <c r="H37" s="168"/>
      <c r="I37" s="169"/>
    </row>
    <row r="38" spans="1:9" s="23" customFormat="1" ht="12.75" x14ac:dyDescent="0.2">
      <c r="A38" s="29" t="s">
        <v>36</v>
      </c>
      <c r="B38" s="30" t="s">
        <v>35</v>
      </c>
      <c r="C38" s="166" t="s">
        <v>0</v>
      </c>
      <c r="D38" s="166"/>
      <c r="E38" s="166"/>
      <c r="F38" s="166"/>
      <c r="G38" s="166"/>
      <c r="H38" s="166"/>
      <c r="I38" s="166"/>
    </row>
    <row r="39" spans="1:9" s="23" customFormat="1" ht="12.75" x14ac:dyDescent="0.2">
      <c r="A39" s="29"/>
      <c r="B39" s="22" t="s">
        <v>279</v>
      </c>
      <c r="C39" s="170" t="s">
        <v>0</v>
      </c>
      <c r="D39" s="171"/>
      <c r="E39" s="171"/>
      <c r="F39" s="171"/>
      <c r="G39" s="171"/>
      <c r="H39" s="171"/>
      <c r="I39" s="127"/>
    </row>
    <row r="40" spans="1:9" s="23" customFormat="1" ht="41.25" customHeight="1" x14ac:dyDescent="0.2">
      <c r="A40" s="31">
        <v>14</v>
      </c>
      <c r="B40" s="22" t="s">
        <v>34</v>
      </c>
      <c r="C40" s="165" t="s">
        <v>127</v>
      </c>
      <c r="D40" s="165"/>
      <c r="E40" s="165"/>
      <c r="F40" s="165"/>
      <c r="G40" s="165"/>
      <c r="H40" s="165"/>
      <c r="I40" s="165"/>
    </row>
    <row r="41" spans="1:9" s="23" customFormat="1" ht="38.25" x14ac:dyDescent="0.2">
      <c r="A41" s="21">
        <v>15</v>
      </c>
      <c r="B41" s="22" t="s">
        <v>33</v>
      </c>
      <c r="C41" s="165" t="s">
        <v>0</v>
      </c>
      <c r="D41" s="165"/>
      <c r="E41" s="165"/>
      <c r="F41" s="165"/>
      <c r="G41" s="165"/>
      <c r="H41" s="165"/>
      <c r="I41" s="165"/>
    </row>
    <row r="42" spans="1:9" s="23" customFormat="1" ht="38.25" x14ac:dyDescent="0.2">
      <c r="A42" s="21">
        <v>16</v>
      </c>
      <c r="B42" s="22" t="s">
        <v>32</v>
      </c>
      <c r="C42" s="132" t="s">
        <v>0</v>
      </c>
      <c r="D42" s="132"/>
      <c r="E42" s="132"/>
      <c r="F42" s="132"/>
      <c r="G42" s="132"/>
      <c r="H42" s="132"/>
      <c r="I42" s="132"/>
    </row>
    <row r="43" spans="1:9" s="23" customFormat="1" ht="12.75" x14ac:dyDescent="0.2">
      <c r="A43" s="21">
        <v>17</v>
      </c>
      <c r="B43" s="22" t="s">
        <v>31</v>
      </c>
      <c r="C43" s="132" t="s">
        <v>322</v>
      </c>
      <c r="D43" s="132"/>
      <c r="E43" s="132"/>
      <c r="F43" s="132"/>
      <c r="G43" s="132"/>
      <c r="H43" s="132"/>
      <c r="I43" s="132"/>
    </row>
    <row r="44" spans="1:9" s="23" customFormat="1" ht="53.25" customHeight="1" x14ac:dyDescent="0.2">
      <c r="A44" s="21">
        <v>18</v>
      </c>
      <c r="B44" s="22" t="s">
        <v>30</v>
      </c>
      <c r="C44" s="172">
        <v>265992</v>
      </c>
      <c r="D44" s="152"/>
      <c r="E44" s="152"/>
      <c r="F44" s="152"/>
      <c r="G44" s="152"/>
      <c r="H44" s="152"/>
      <c r="I44" s="153"/>
    </row>
    <row r="45" spans="1:9" s="23" customFormat="1" ht="16.5" customHeight="1" x14ac:dyDescent="0.2">
      <c r="A45" s="123" t="s">
        <v>28</v>
      </c>
      <c r="B45" s="123" t="s">
        <v>27</v>
      </c>
      <c r="C45" s="35" t="s">
        <v>118</v>
      </c>
      <c r="D45" s="125" t="s">
        <v>119</v>
      </c>
      <c r="E45" s="125"/>
      <c r="F45" s="125" t="s">
        <v>120</v>
      </c>
      <c r="G45" s="125"/>
      <c r="H45" s="125" t="s">
        <v>121</v>
      </c>
      <c r="I45" s="125"/>
    </row>
    <row r="46" spans="1:9" s="23" customFormat="1" ht="12.75" x14ac:dyDescent="0.2">
      <c r="A46" s="124"/>
      <c r="B46" s="124"/>
      <c r="C46" s="83">
        <v>265992</v>
      </c>
      <c r="D46" s="126">
        <f>C46</f>
        <v>265992</v>
      </c>
      <c r="E46" s="127"/>
      <c r="F46" s="128" t="s">
        <v>0</v>
      </c>
      <c r="G46" s="129"/>
      <c r="H46" s="128" t="s">
        <v>0</v>
      </c>
      <c r="I46" s="129"/>
    </row>
    <row r="47" spans="1:9" s="23" customFormat="1" ht="18" customHeight="1" x14ac:dyDescent="0.2">
      <c r="A47" s="123" t="s">
        <v>26</v>
      </c>
      <c r="B47" s="123" t="s">
        <v>25</v>
      </c>
      <c r="C47" s="35" t="s">
        <v>118</v>
      </c>
      <c r="D47" s="125" t="s">
        <v>119</v>
      </c>
      <c r="E47" s="125"/>
      <c r="F47" s="131" t="s">
        <v>120</v>
      </c>
      <c r="G47" s="131"/>
      <c r="H47" s="131" t="s">
        <v>121</v>
      </c>
      <c r="I47" s="131"/>
    </row>
    <row r="48" spans="1:9" s="23" customFormat="1" ht="12.75" x14ac:dyDescent="0.2">
      <c r="A48" s="124"/>
      <c r="B48" s="124"/>
      <c r="C48" s="83">
        <v>265992</v>
      </c>
      <c r="D48" s="126">
        <f>C48</f>
        <v>265992</v>
      </c>
      <c r="E48" s="127"/>
      <c r="F48" s="128" t="s">
        <v>0</v>
      </c>
      <c r="G48" s="129"/>
      <c r="H48" s="128" t="s">
        <v>0</v>
      </c>
      <c r="I48" s="129"/>
    </row>
    <row r="49" spans="1:9" s="23" customFormat="1" ht="28.5" x14ac:dyDescent="0.2">
      <c r="A49" s="21">
        <v>19</v>
      </c>
      <c r="B49" s="22" t="s">
        <v>113</v>
      </c>
      <c r="C49" s="21" t="s">
        <v>24</v>
      </c>
      <c r="D49" s="21" t="s">
        <v>23</v>
      </c>
      <c r="E49" s="21" t="s">
        <v>22</v>
      </c>
      <c r="F49" s="131" t="s">
        <v>21</v>
      </c>
      <c r="G49" s="131"/>
      <c r="H49" s="131"/>
      <c r="I49" s="131"/>
    </row>
    <row r="50" spans="1:9" s="23" customFormat="1" ht="12.75" x14ac:dyDescent="0.2">
      <c r="A50" s="33" t="s">
        <v>20</v>
      </c>
      <c r="B50" s="30" t="s">
        <v>19</v>
      </c>
      <c r="C50" s="44" t="s">
        <v>18</v>
      </c>
      <c r="D50" s="98">
        <v>51.44</v>
      </c>
      <c r="E50" s="98">
        <v>7.4109999999999996</v>
      </c>
      <c r="F50" s="128" t="s">
        <v>0</v>
      </c>
      <c r="G50" s="173"/>
      <c r="H50" s="173"/>
      <c r="I50" s="129"/>
    </row>
    <row r="51" spans="1:9" s="23" customFormat="1" ht="120.6" customHeight="1" x14ac:dyDescent="0.2">
      <c r="A51" s="21">
        <v>20</v>
      </c>
      <c r="B51" s="22" t="s">
        <v>114</v>
      </c>
      <c r="C51" s="34" t="s">
        <v>17</v>
      </c>
      <c r="D51" s="34" t="s">
        <v>16</v>
      </c>
      <c r="E51" s="34" t="s">
        <v>15</v>
      </c>
      <c r="F51" s="34" t="s">
        <v>14</v>
      </c>
      <c r="G51" s="34" t="s">
        <v>13</v>
      </c>
      <c r="H51" s="34" t="s">
        <v>12</v>
      </c>
      <c r="I51" s="34" t="s">
        <v>11</v>
      </c>
    </row>
    <row r="52" spans="1:9" s="23" customFormat="1" ht="41.25" customHeight="1" x14ac:dyDescent="0.2">
      <c r="A52" s="33" t="s">
        <v>10</v>
      </c>
      <c r="B52" s="30" t="s">
        <v>280</v>
      </c>
      <c r="C52" s="98" t="s">
        <v>282</v>
      </c>
      <c r="D52" s="98" t="s">
        <v>284</v>
      </c>
      <c r="E52" s="98" t="s">
        <v>0</v>
      </c>
      <c r="F52" s="83">
        <v>201366.39</v>
      </c>
      <c r="G52" s="98" t="s">
        <v>136</v>
      </c>
      <c r="H52" s="98">
        <v>15</v>
      </c>
      <c r="I52" s="42" t="s">
        <v>0</v>
      </c>
    </row>
    <row r="53" spans="1:9" s="23" customFormat="1" ht="39" customHeight="1" x14ac:dyDescent="0.2">
      <c r="A53" s="33" t="s">
        <v>128</v>
      </c>
      <c r="B53" s="30" t="s">
        <v>281</v>
      </c>
      <c r="C53" s="98" t="s">
        <v>283</v>
      </c>
      <c r="D53" s="98" t="s">
        <v>284</v>
      </c>
      <c r="E53" s="98" t="s">
        <v>0</v>
      </c>
      <c r="F53" s="83">
        <v>54336.47</v>
      </c>
      <c r="G53" s="98" t="s">
        <v>129</v>
      </c>
      <c r="H53" s="48">
        <v>5</v>
      </c>
      <c r="I53" s="48" t="s">
        <v>0</v>
      </c>
    </row>
    <row r="54" spans="1:9" s="23" customFormat="1" ht="38.25" x14ac:dyDescent="0.2">
      <c r="A54" s="21">
        <v>21</v>
      </c>
      <c r="B54" s="22" t="s">
        <v>9</v>
      </c>
      <c r="C54" s="132" t="s">
        <v>285</v>
      </c>
      <c r="D54" s="132"/>
      <c r="E54" s="132"/>
      <c r="F54" s="132"/>
      <c r="G54" s="132"/>
      <c r="H54" s="132"/>
      <c r="I54" s="132"/>
    </row>
    <row r="55" spans="1:9" s="23" customFormat="1" ht="38.25" x14ac:dyDescent="0.2">
      <c r="A55" s="21">
        <v>22</v>
      </c>
      <c r="B55" s="22" t="s">
        <v>8</v>
      </c>
      <c r="C55" s="132" t="s">
        <v>285</v>
      </c>
      <c r="D55" s="132"/>
      <c r="E55" s="132"/>
      <c r="F55" s="132"/>
      <c r="G55" s="132"/>
      <c r="H55" s="132"/>
      <c r="I55" s="132"/>
    </row>
    <row r="56" spans="1:9" s="23" customFormat="1" ht="63.75" x14ac:dyDescent="0.2">
      <c r="A56" s="21">
        <v>23</v>
      </c>
      <c r="B56" s="34" t="s">
        <v>7</v>
      </c>
      <c r="C56" s="132" t="s">
        <v>0</v>
      </c>
      <c r="D56" s="132"/>
      <c r="E56" s="132"/>
      <c r="F56" s="132"/>
      <c r="G56" s="132"/>
      <c r="H56" s="132"/>
      <c r="I56" s="132"/>
    </row>
    <row r="57" spans="1:9" s="23" customFormat="1" ht="41.25" customHeight="1" x14ac:dyDescent="0.2">
      <c r="A57" s="21">
        <v>24</v>
      </c>
      <c r="B57" s="34" t="s">
        <v>6</v>
      </c>
      <c r="C57" s="132" t="s">
        <v>0</v>
      </c>
      <c r="D57" s="132"/>
      <c r="E57" s="132"/>
      <c r="F57" s="132"/>
      <c r="G57" s="132"/>
      <c r="H57" s="132"/>
      <c r="I57" s="132"/>
    </row>
    <row r="58" spans="1:9" s="23" customFormat="1" ht="38.25" x14ac:dyDescent="0.2">
      <c r="A58" s="131">
        <v>25</v>
      </c>
      <c r="B58" s="22" t="s">
        <v>5</v>
      </c>
      <c r="C58" s="130" t="s">
        <v>4</v>
      </c>
      <c r="D58" s="130"/>
      <c r="E58" s="130"/>
      <c r="F58" s="130"/>
      <c r="G58" s="130" t="s">
        <v>3</v>
      </c>
      <c r="H58" s="130"/>
      <c r="I58" s="130"/>
    </row>
    <row r="59" spans="1:9" s="23" customFormat="1" ht="44.25" customHeight="1" x14ac:dyDescent="0.2">
      <c r="A59" s="131"/>
      <c r="B59" s="22" t="s">
        <v>315</v>
      </c>
      <c r="C59" s="151" t="s">
        <v>286</v>
      </c>
      <c r="D59" s="152"/>
      <c r="E59" s="152"/>
      <c r="F59" s="153"/>
      <c r="G59" s="154" t="s">
        <v>287</v>
      </c>
      <c r="H59" s="155"/>
      <c r="I59" s="156"/>
    </row>
    <row r="60" spans="1:9" s="23" customFormat="1" ht="91.5" customHeight="1" x14ac:dyDescent="0.2">
      <c r="A60" s="131"/>
      <c r="B60" s="22" t="s">
        <v>316</v>
      </c>
      <c r="C60" s="151" t="s">
        <v>317</v>
      </c>
      <c r="D60" s="152"/>
      <c r="E60" s="152"/>
      <c r="F60" s="153"/>
      <c r="G60" s="154" t="s">
        <v>318</v>
      </c>
      <c r="H60" s="155"/>
      <c r="I60" s="156"/>
    </row>
    <row r="61" spans="1:9" s="23" customFormat="1" ht="26.25" customHeight="1" x14ac:dyDescent="0.2">
      <c r="A61" s="131"/>
      <c r="B61" s="114" t="s">
        <v>319</v>
      </c>
      <c r="C61" s="157" t="s">
        <v>320</v>
      </c>
      <c r="D61" s="158"/>
      <c r="E61" s="158"/>
      <c r="F61" s="159"/>
      <c r="G61" s="130" t="s">
        <v>0</v>
      </c>
      <c r="H61" s="130"/>
      <c r="I61" s="130"/>
    </row>
    <row r="62" spans="1:9" s="23" customFormat="1" ht="19.5" customHeight="1" x14ac:dyDescent="0.2">
      <c r="A62" s="136">
        <v>26</v>
      </c>
      <c r="B62" s="138" t="s">
        <v>147</v>
      </c>
      <c r="C62" s="138" t="s">
        <v>148</v>
      </c>
      <c r="D62" s="121" t="s">
        <v>149</v>
      </c>
      <c r="E62" s="162"/>
      <c r="F62" s="162"/>
      <c r="G62" s="162"/>
      <c r="H62" s="162"/>
      <c r="I62" s="122"/>
    </row>
    <row r="63" spans="1:9" s="23" customFormat="1" ht="134.25" customHeight="1" x14ac:dyDescent="0.2">
      <c r="A63" s="163"/>
      <c r="B63" s="174"/>
      <c r="C63" s="139"/>
      <c r="D63" s="131" t="s">
        <v>150</v>
      </c>
      <c r="E63" s="131"/>
      <c r="F63" s="131" t="s">
        <v>151</v>
      </c>
      <c r="G63" s="131"/>
      <c r="H63" s="131" t="s">
        <v>272</v>
      </c>
      <c r="I63" s="131"/>
    </row>
    <row r="64" spans="1:9" s="23" customFormat="1" ht="18" customHeight="1" x14ac:dyDescent="0.2">
      <c r="A64" s="137"/>
      <c r="B64" s="139"/>
      <c r="C64" s="104" t="s">
        <v>0</v>
      </c>
      <c r="D64" s="121" t="s">
        <v>0</v>
      </c>
      <c r="E64" s="122"/>
      <c r="F64" s="121" t="s">
        <v>0</v>
      </c>
      <c r="G64" s="122"/>
      <c r="H64" s="121" t="s">
        <v>0</v>
      </c>
      <c r="I64" s="122"/>
    </row>
    <row r="65" spans="1:9" ht="33.75" customHeight="1" x14ac:dyDescent="0.25">
      <c r="A65" s="160" t="s">
        <v>288</v>
      </c>
      <c r="B65" s="160"/>
      <c r="C65" s="160"/>
      <c r="D65" s="160"/>
      <c r="E65" s="160"/>
      <c r="F65" s="160"/>
      <c r="G65" s="160"/>
      <c r="H65" s="160"/>
      <c r="I65" s="160"/>
    </row>
    <row r="66" spans="1:9" x14ac:dyDescent="0.25">
      <c r="A66" s="161"/>
      <c r="B66" s="161"/>
      <c r="C66" s="161"/>
      <c r="D66" s="161"/>
      <c r="E66" s="161"/>
      <c r="F66" s="161"/>
      <c r="G66" s="161"/>
      <c r="H66" s="161"/>
      <c r="I66" s="161"/>
    </row>
    <row r="67" spans="1:9" x14ac:dyDescent="0.25">
      <c r="A67" s="150"/>
      <c r="B67" s="150"/>
      <c r="C67" s="150"/>
      <c r="D67" s="150"/>
      <c r="E67" s="150"/>
      <c r="F67" s="150"/>
      <c r="G67" s="150"/>
      <c r="H67" s="150"/>
      <c r="I67" s="150"/>
    </row>
  </sheetData>
  <mergeCells count="92">
    <mergeCell ref="F22:G22"/>
    <mergeCell ref="H22:I22"/>
    <mergeCell ref="C31:I31"/>
    <mergeCell ref="C32:I32"/>
    <mergeCell ref="C23:I23"/>
    <mergeCell ref="C25:I25"/>
    <mergeCell ref="C27:I27"/>
    <mergeCell ref="D22:E22"/>
    <mergeCell ref="C28:I28"/>
    <mergeCell ref="C30:I30"/>
    <mergeCell ref="H48:I48"/>
    <mergeCell ref="F50:I50"/>
    <mergeCell ref="C33:I33"/>
    <mergeCell ref="B62:B64"/>
    <mergeCell ref="C29:I29"/>
    <mergeCell ref="F63:G63"/>
    <mergeCell ref="H63:I63"/>
    <mergeCell ref="C62:C63"/>
    <mergeCell ref="C42:I42"/>
    <mergeCell ref="C43:I43"/>
    <mergeCell ref="C44:I44"/>
    <mergeCell ref="H45:I45"/>
    <mergeCell ref="H46:I46"/>
    <mergeCell ref="A67:I67"/>
    <mergeCell ref="C60:F60"/>
    <mergeCell ref="G60:I60"/>
    <mergeCell ref="C61:F61"/>
    <mergeCell ref="G61:I61"/>
    <mergeCell ref="A65:I65"/>
    <mergeCell ref="A66:I66"/>
    <mergeCell ref="A58:A61"/>
    <mergeCell ref="C58:F58"/>
    <mergeCell ref="C59:F59"/>
    <mergeCell ref="G59:I59"/>
    <mergeCell ref="D62:I62"/>
    <mergeCell ref="D63:E63"/>
    <mergeCell ref="A62:A64"/>
    <mergeCell ref="D64:E64"/>
    <mergeCell ref="F64:G64"/>
    <mergeCell ref="A21:A22"/>
    <mergeCell ref="B21:B22"/>
    <mergeCell ref="D21:E21"/>
    <mergeCell ref="F21:G21"/>
    <mergeCell ref="H1:I1"/>
    <mergeCell ref="C20:I20"/>
    <mergeCell ref="C12:I12"/>
    <mergeCell ref="C13:E13"/>
    <mergeCell ref="F13:I13"/>
    <mergeCell ref="C15:I15"/>
    <mergeCell ref="C16:I16"/>
    <mergeCell ref="C17:I17"/>
    <mergeCell ref="C14:E14"/>
    <mergeCell ref="F14:I14"/>
    <mergeCell ref="C18:I18"/>
    <mergeCell ref="H21:I21"/>
    <mergeCell ref="A2:I2"/>
    <mergeCell ref="A3:I3"/>
    <mergeCell ref="A4:I4"/>
    <mergeCell ref="A6:I6"/>
    <mergeCell ref="A7:I7"/>
    <mergeCell ref="C57:I57"/>
    <mergeCell ref="F47:G47"/>
    <mergeCell ref="H47:I47"/>
    <mergeCell ref="C19:I19"/>
    <mergeCell ref="C9:I9"/>
    <mergeCell ref="C10:I10"/>
    <mergeCell ref="C11:I11"/>
    <mergeCell ref="C34:I34"/>
    <mergeCell ref="C40:I40"/>
    <mergeCell ref="C36:I36"/>
    <mergeCell ref="C38:I38"/>
    <mergeCell ref="C54:I54"/>
    <mergeCell ref="C35:I35"/>
    <mergeCell ref="C37:I37"/>
    <mergeCell ref="C39:I39"/>
    <mergeCell ref="C41:I41"/>
    <mergeCell ref="H64:I64"/>
    <mergeCell ref="B45:B46"/>
    <mergeCell ref="A45:A46"/>
    <mergeCell ref="B47:B48"/>
    <mergeCell ref="A47:A48"/>
    <mergeCell ref="D45:E45"/>
    <mergeCell ref="D46:E46"/>
    <mergeCell ref="D47:E47"/>
    <mergeCell ref="F45:G45"/>
    <mergeCell ref="F46:G46"/>
    <mergeCell ref="F48:G48"/>
    <mergeCell ref="G58:I58"/>
    <mergeCell ref="F49:I49"/>
    <mergeCell ref="C55:I55"/>
    <mergeCell ref="D48:E48"/>
    <mergeCell ref="C56:I56"/>
  </mergeCells>
  <printOptions horizontalCentered="1"/>
  <pageMargins left="0.31496062992125984" right="0.31496062992125984" top="0.35433070866141736" bottom="0.39370078740157483" header="0" footer="0"/>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5"/>
  <sheetViews>
    <sheetView topLeftCell="A16" workbookViewId="0">
      <selection activeCell="C69" sqref="C69"/>
    </sheetView>
  </sheetViews>
  <sheetFormatPr defaultColWidth="8.85546875" defaultRowHeight="15" x14ac:dyDescent="0.25"/>
  <cols>
    <col min="1" max="1" width="4.7109375" style="16" bestFit="1" customWidth="1"/>
    <col min="2" max="2" width="40.85546875" style="16" customWidth="1"/>
    <col min="3" max="3" width="20.85546875" style="16" customWidth="1"/>
    <col min="4" max="4" width="13.28515625" style="16" customWidth="1"/>
    <col min="5" max="5" width="13.7109375" style="16" customWidth="1"/>
    <col min="6" max="6" width="15.140625" style="16" customWidth="1"/>
    <col min="7" max="7" width="12.28515625" style="16" customWidth="1"/>
    <col min="8" max="8" width="12.140625" style="16" customWidth="1"/>
    <col min="9" max="9" width="12.85546875" style="16" customWidth="1"/>
    <col min="10" max="10" width="8.85546875" style="16"/>
    <col min="11" max="11" width="9.85546875" style="16" bestFit="1" customWidth="1"/>
    <col min="12" max="16384" width="8.85546875" style="16"/>
  </cols>
  <sheetData>
    <row r="1" spans="1:9" x14ac:dyDescent="0.25">
      <c r="H1" s="144" t="s">
        <v>134</v>
      </c>
      <c r="I1" s="144"/>
    </row>
    <row r="2" spans="1:9" x14ac:dyDescent="0.25">
      <c r="A2" s="133" t="s">
        <v>98</v>
      </c>
      <c r="B2" s="133"/>
      <c r="C2" s="133"/>
      <c r="D2" s="133"/>
      <c r="E2" s="133"/>
      <c r="F2" s="133"/>
      <c r="G2" s="133"/>
      <c r="H2" s="133"/>
      <c r="I2" s="133"/>
    </row>
    <row r="3" spans="1:9" x14ac:dyDescent="0.25">
      <c r="A3" s="133" t="s">
        <v>65</v>
      </c>
      <c r="B3" s="133"/>
      <c r="C3" s="133"/>
      <c r="D3" s="133"/>
      <c r="E3" s="133"/>
      <c r="F3" s="133"/>
      <c r="G3" s="133"/>
      <c r="H3" s="133"/>
      <c r="I3" s="133"/>
    </row>
    <row r="4" spans="1:9" x14ac:dyDescent="0.25">
      <c r="A4" s="133" t="s">
        <v>155</v>
      </c>
      <c r="B4" s="133"/>
      <c r="C4" s="133"/>
      <c r="D4" s="133"/>
      <c r="E4" s="133"/>
      <c r="F4" s="133"/>
      <c r="G4" s="133"/>
      <c r="H4" s="133"/>
      <c r="I4" s="133"/>
    </row>
    <row r="5" spans="1:9" ht="14.45" x14ac:dyDescent="0.3">
      <c r="A5" s="17"/>
      <c r="B5" s="18"/>
      <c r="C5" s="18"/>
      <c r="D5" s="18"/>
      <c r="E5" s="18"/>
      <c r="F5" s="18"/>
      <c r="G5" s="18"/>
      <c r="H5" s="18"/>
      <c r="I5" s="19"/>
    </row>
    <row r="6" spans="1:9" ht="14.45" customHeight="1" x14ac:dyDescent="0.25">
      <c r="A6" s="189" t="s">
        <v>72</v>
      </c>
      <c r="B6" s="189"/>
      <c r="C6" s="189"/>
      <c r="D6" s="189"/>
      <c r="E6" s="189"/>
      <c r="F6" s="189"/>
      <c r="G6" s="189"/>
      <c r="H6" s="189"/>
      <c r="I6" s="189"/>
    </row>
    <row r="7" spans="1:9" ht="14.45" customHeight="1" x14ac:dyDescent="0.25">
      <c r="A7" s="135" t="s">
        <v>63</v>
      </c>
      <c r="B7" s="135"/>
      <c r="C7" s="135"/>
      <c r="D7" s="135"/>
      <c r="E7" s="135"/>
      <c r="F7" s="135"/>
      <c r="G7" s="135"/>
      <c r="H7" s="135"/>
      <c r="I7" s="135"/>
    </row>
    <row r="8" spans="1:9" ht="15.6" x14ac:dyDescent="0.3">
      <c r="A8" s="20"/>
      <c r="B8" s="20"/>
      <c r="C8" s="20"/>
      <c r="D8" s="20"/>
      <c r="E8" s="20"/>
      <c r="F8" s="20"/>
      <c r="G8" s="20"/>
      <c r="H8" s="20"/>
      <c r="I8" s="20"/>
    </row>
    <row r="9" spans="1:9" s="23" customFormat="1" ht="40.5" customHeight="1" x14ac:dyDescent="0.2">
      <c r="A9" s="21">
        <v>1</v>
      </c>
      <c r="B9" s="22" t="s">
        <v>62</v>
      </c>
      <c r="C9" s="132" t="s">
        <v>243</v>
      </c>
      <c r="D9" s="132"/>
      <c r="E9" s="132"/>
      <c r="F9" s="132"/>
      <c r="G9" s="132"/>
      <c r="H9" s="132"/>
      <c r="I9" s="132"/>
    </row>
    <row r="10" spans="1:9" s="23" customFormat="1" ht="38.25" x14ac:dyDescent="0.2">
      <c r="A10" s="21">
        <v>2</v>
      </c>
      <c r="B10" s="22" t="s">
        <v>61</v>
      </c>
      <c r="C10" s="132" t="s">
        <v>133</v>
      </c>
      <c r="D10" s="132"/>
      <c r="E10" s="132"/>
      <c r="F10" s="132"/>
      <c r="G10" s="132"/>
      <c r="H10" s="132"/>
      <c r="I10" s="132"/>
    </row>
    <row r="11" spans="1:9" s="23" customFormat="1" ht="27.75" customHeight="1" x14ac:dyDescent="0.2">
      <c r="A11" s="21">
        <v>3</v>
      </c>
      <c r="B11" s="22" t="s">
        <v>60</v>
      </c>
      <c r="C11" s="132" t="s">
        <v>166</v>
      </c>
      <c r="D11" s="132"/>
      <c r="E11" s="132"/>
      <c r="F11" s="132"/>
      <c r="G11" s="132"/>
      <c r="H11" s="132"/>
      <c r="I11" s="132"/>
    </row>
    <row r="12" spans="1:9" s="23" customFormat="1" ht="38.25" x14ac:dyDescent="0.2">
      <c r="A12" s="24">
        <v>4</v>
      </c>
      <c r="B12" s="25" t="s">
        <v>143</v>
      </c>
      <c r="C12" s="187" t="s">
        <v>71</v>
      </c>
      <c r="D12" s="187"/>
      <c r="E12" s="187"/>
      <c r="F12" s="187"/>
      <c r="G12" s="187"/>
      <c r="H12" s="187"/>
      <c r="I12" s="187"/>
    </row>
    <row r="13" spans="1:9" s="23" customFormat="1" ht="27" customHeight="1" x14ac:dyDescent="0.2">
      <c r="A13" s="24">
        <v>5</v>
      </c>
      <c r="B13" s="25" t="s">
        <v>58</v>
      </c>
      <c r="C13" s="145" t="s">
        <v>57</v>
      </c>
      <c r="D13" s="146"/>
      <c r="E13" s="147"/>
      <c r="F13" s="145" t="s">
        <v>70</v>
      </c>
      <c r="G13" s="146"/>
      <c r="H13" s="146"/>
      <c r="I13" s="147"/>
    </row>
    <row r="14" spans="1:9" s="23" customFormat="1" ht="12.75" x14ac:dyDescent="0.2">
      <c r="A14" s="26"/>
      <c r="B14" s="27"/>
      <c r="C14" s="149" t="s">
        <v>159</v>
      </c>
      <c r="D14" s="149"/>
      <c r="E14" s="149"/>
      <c r="F14" s="149" t="s">
        <v>130</v>
      </c>
      <c r="G14" s="149"/>
      <c r="H14" s="149"/>
      <c r="I14" s="149"/>
    </row>
    <row r="15" spans="1:9" s="23" customFormat="1" ht="51.75" customHeight="1" x14ac:dyDescent="0.2">
      <c r="A15" s="21">
        <v>6</v>
      </c>
      <c r="B15" s="22" t="s">
        <v>55</v>
      </c>
      <c r="C15" s="132" t="s">
        <v>122</v>
      </c>
      <c r="D15" s="132"/>
      <c r="E15" s="132"/>
      <c r="F15" s="132"/>
      <c r="G15" s="132"/>
      <c r="H15" s="132"/>
      <c r="I15" s="132"/>
    </row>
    <row r="16" spans="1:9" s="23" customFormat="1" ht="63.75" x14ac:dyDescent="0.2">
      <c r="A16" s="21">
        <v>7</v>
      </c>
      <c r="B16" s="22" t="s">
        <v>144</v>
      </c>
      <c r="C16" s="132" t="s">
        <v>160</v>
      </c>
      <c r="D16" s="132"/>
      <c r="E16" s="132"/>
      <c r="F16" s="132"/>
      <c r="G16" s="132"/>
      <c r="H16" s="132"/>
      <c r="I16" s="132"/>
    </row>
    <row r="17" spans="1:11" s="23" customFormat="1" ht="38.25" x14ac:dyDescent="0.2">
      <c r="A17" s="21">
        <v>8</v>
      </c>
      <c r="B17" s="22" t="s">
        <v>153</v>
      </c>
      <c r="C17" s="132" t="s">
        <v>0</v>
      </c>
      <c r="D17" s="132"/>
      <c r="E17" s="132"/>
      <c r="F17" s="132"/>
      <c r="G17" s="132"/>
      <c r="H17" s="132"/>
      <c r="I17" s="132"/>
    </row>
    <row r="18" spans="1:11" s="23" customFormat="1" ht="25.5" customHeight="1" x14ac:dyDescent="0.2">
      <c r="A18" s="21">
        <v>9</v>
      </c>
      <c r="B18" s="22" t="s">
        <v>146</v>
      </c>
      <c r="C18" s="187" t="s">
        <v>161</v>
      </c>
      <c r="D18" s="187"/>
      <c r="E18" s="187"/>
      <c r="F18" s="187"/>
      <c r="G18" s="187"/>
      <c r="H18" s="187"/>
      <c r="I18" s="187"/>
    </row>
    <row r="19" spans="1:11" s="23" customFormat="1" ht="12.75" x14ac:dyDescent="0.2">
      <c r="A19" s="36">
        <v>10</v>
      </c>
      <c r="B19" s="37" t="s">
        <v>54</v>
      </c>
      <c r="C19" s="132" t="s">
        <v>0</v>
      </c>
      <c r="D19" s="132"/>
      <c r="E19" s="132"/>
      <c r="F19" s="132"/>
      <c r="G19" s="132"/>
      <c r="H19" s="132"/>
      <c r="I19" s="132"/>
    </row>
    <row r="20" spans="1:11" s="23" customFormat="1" ht="25.5" x14ac:dyDescent="0.2">
      <c r="A20" s="21">
        <v>11</v>
      </c>
      <c r="B20" s="22" t="s">
        <v>53</v>
      </c>
      <c r="C20" s="132" t="s">
        <v>0</v>
      </c>
      <c r="D20" s="132"/>
      <c r="E20" s="132"/>
      <c r="F20" s="132"/>
      <c r="G20" s="132"/>
      <c r="H20" s="132"/>
      <c r="I20" s="132"/>
    </row>
    <row r="21" spans="1:11" s="23" customFormat="1" ht="39.75" customHeight="1" x14ac:dyDescent="0.2">
      <c r="A21" s="136">
        <v>12</v>
      </c>
      <c r="B21" s="138" t="s">
        <v>52</v>
      </c>
      <c r="C21" s="28" t="s">
        <v>51</v>
      </c>
      <c r="D21" s="140" t="s">
        <v>50</v>
      </c>
      <c r="E21" s="141"/>
      <c r="F21" s="140" t="s">
        <v>49</v>
      </c>
      <c r="G21" s="141"/>
      <c r="H21" s="140" t="s">
        <v>48</v>
      </c>
      <c r="I21" s="141"/>
    </row>
    <row r="22" spans="1:11" s="23" customFormat="1" ht="12.75" x14ac:dyDescent="0.2">
      <c r="A22" s="137"/>
      <c r="B22" s="139"/>
      <c r="C22" s="59">
        <v>270707.09999999998</v>
      </c>
      <c r="D22" s="167">
        <f>C22</f>
        <v>270707.09999999998</v>
      </c>
      <c r="E22" s="143"/>
      <c r="F22" s="142" t="s">
        <v>0</v>
      </c>
      <c r="G22" s="143"/>
      <c r="H22" s="142" t="s">
        <v>0</v>
      </c>
      <c r="I22" s="143"/>
    </row>
    <row r="23" spans="1:11" s="23" customFormat="1" ht="12.75" x14ac:dyDescent="0.2">
      <c r="A23" s="29" t="s">
        <v>47</v>
      </c>
      <c r="B23" s="30" t="s">
        <v>41</v>
      </c>
      <c r="C23" s="126">
        <v>73317.100000000006</v>
      </c>
      <c r="D23" s="176"/>
      <c r="E23" s="176"/>
      <c r="F23" s="176"/>
      <c r="G23" s="176"/>
      <c r="H23" s="176"/>
      <c r="I23" s="188"/>
    </row>
    <row r="24" spans="1:11" s="23" customFormat="1" ht="25.5" x14ac:dyDescent="0.2">
      <c r="A24" s="29"/>
      <c r="B24" s="22" t="s">
        <v>168</v>
      </c>
      <c r="C24" s="99">
        <v>73317.100000000006</v>
      </c>
      <c r="D24" s="67"/>
      <c r="E24" s="67"/>
      <c r="F24" s="67"/>
      <c r="G24" s="67"/>
      <c r="H24" s="67"/>
      <c r="I24" s="68"/>
    </row>
    <row r="25" spans="1:11" s="23" customFormat="1" ht="12.75" x14ac:dyDescent="0.2">
      <c r="A25" s="29" t="s">
        <v>46</v>
      </c>
      <c r="B25" s="30" t="s">
        <v>39</v>
      </c>
      <c r="C25" s="126">
        <v>121000</v>
      </c>
      <c r="D25" s="176"/>
      <c r="E25" s="176"/>
      <c r="F25" s="176"/>
      <c r="G25" s="176"/>
      <c r="H25" s="176"/>
      <c r="I25" s="188"/>
    </row>
    <row r="26" spans="1:11" s="23" customFormat="1" ht="25.5" x14ac:dyDescent="0.2">
      <c r="A26" s="29"/>
      <c r="B26" s="22" t="s">
        <v>168</v>
      </c>
      <c r="C26" s="99">
        <v>121000</v>
      </c>
      <c r="D26" s="67"/>
      <c r="E26" s="67"/>
      <c r="F26" s="67"/>
      <c r="G26" s="67"/>
      <c r="H26" s="67"/>
      <c r="I26" s="68"/>
    </row>
    <row r="27" spans="1:11" s="23" customFormat="1" ht="12.75" x14ac:dyDescent="0.2">
      <c r="A27" s="29" t="s">
        <v>45</v>
      </c>
      <c r="B27" s="30" t="s">
        <v>37</v>
      </c>
      <c r="C27" s="126">
        <v>76390</v>
      </c>
      <c r="D27" s="176"/>
      <c r="E27" s="176"/>
      <c r="F27" s="176"/>
      <c r="G27" s="176"/>
      <c r="H27" s="176"/>
      <c r="I27" s="188"/>
    </row>
    <row r="28" spans="1:11" s="23" customFormat="1" ht="25.5" x14ac:dyDescent="0.2">
      <c r="A28" s="29"/>
      <c r="B28" s="22" t="s">
        <v>168</v>
      </c>
      <c r="C28" s="99">
        <v>76390</v>
      </c>
      <c r="D28" s="67"/>
      <c r="E28" s="67"/>
      <c r="F28" s="67"/>
      <c r="G28" s="67"/>
      <c r="H28" s="67"/>
      <c r="I28" s="69"/>
    </row>
    <row r="29" spans="1:11" s="23" customFormat="1" ht="12.75" x14ac:dyDescent="0.2">
      <c r="A29" s="29" t="s">
        <v>44</v>
      </c>
      <c r="B29" s="30" t="s">
        <v>35</v>
      </c>
      <c r="C29" s="166" t="s">
        <v>0</v>
      </c>
      <c r="D29" s="166"/>
      <c r="E29" s="166"/>
      <c r="F29" s="166"/>
      <c r="G29" s="166"/>
      <c r="H29" s="166"/>
      <c r="I29" s="166"/>
    </row>
    <row r="30" spans="1:11" s="23" customFormat="1" ht="25.5" x14ac:dyDescent="0.2">
      <c r="A30" s="29"/>
      <c r="B30" s="22" t="s">
        <v>168</v>
      </c>
      <c r="C30" s="170" t="s">
        <v>0</v>
      </c>
      <c r="D30" s="171"/>
      <c r="E30" s="171"/>
      <c r="F30" s="171"/>
      <c r="G30" s="171"/>
      <c r="H30" s="171"/>
      <c r="I30" s="127"/>
    </row>
    <row r="31" spans="1:11" s="23" customFormat="1" ht="25.5" x14ac:dyDescent="0.2">
      <c r="A31" s="31">
        <v>13</v>
      </c>
      <c r="B31" s="22" t="s">
        <v>43</v>
      </c>
      <c r="C31" s="175">
        <v>150826.68</v>
      </c>
      <c r="D31" s="175"/>
      <c r="E31" s="175"/>
      <c r="F31" s="175"/>
      <c r="G31" s="175"/>
      <c r="H31" s="175"/>
      <c r="I31" s="175"/>
    </row>
    <row r="32" spans="1:11" s="23" customFormat="1" ht="12.75" x14ac:dyDescent="0.2">
      <c r="A32" s="29" t="s">
        <v>42</v>
      </c>
      <c r="B32" s="30" t="s">
        <v>41</v>
      </c>
      <c r="C32" s="126">
        <v>40926.17</v>
      </c>
      <c r="D32" s="176"/>
      <c r="E32" s="176"/>
      <c r="F32" s="176"/>
      <c r="G32" s="176"/>
      <c r="H32" s="176"/>
      <c r="I32" s="188"/>
      <c r="K32" s="32"/>
    </row>
    <row r="33" spans="1:11" s="23" customFormat="1" ht="25.5" x14ac:dyDescent="0.2">
      <c r="A33" s="29"/>
      <c r="B33" s="22" t="s">
        <v>168</v>
      </c>
      <c r="C33" s="99">
        <v>40926.17</v>
      </c>
      <c r="D33" s="67"/>
      <c r="E33" s="67"/>
      <c r="F33" s="67"/>
      <c r="G33" s="67"/>
      <c r="H33" s="67"/>
      <c r="I33" s="68"/>
      <c r="K33" s="32"/>
    </row>
    <row r="34" spans="1:11" s="23" customFormat="1" ht="12.75" x14ac:dyDescent="0.2">
      <c r="A34" s="29" t="s">
        <v>40</v>
      </c>
      <c r="B34" s="30" t="s">
        <v>39</v>
      </c>
      <c r="C34" s="126">
        <v>67543.14</v>
      </c>
      <c r="D34" s="176"/>
      <c r="E34" s="176"/>
      <c r="F34" s="176"/>
      <c r="G34" s="176"/>
      <c r="H34" s="176"/>
      <c r="I34" s="188"/>
    </row>
    <row r="35" spans="1:11" s="23" customFormat="1" ht="25.5" x14ac:dyDescent="0.2">
      <c r="A35" s="29"/>
      <c r="B35" s="22" t="s">
        <v>168</v>
      </c>
      <c r="C35" s="99">
        <v>67453.14</v>
      </c>
      <c r="D35" s="67"/>
      <c r="E35" s="67"/>
      <c r="F35" s="67"/>
      <c r="G35" s="67"/>
      <c r="H35" s="67"/>
      <c r="I35" s="68"/>
    </row>
    <row r="36" spans="1:11" s="23" customFormat="1" ht="12.75" x14ac:dyDescent="0.2">
      <c r="A36" s="29" t="s">
        <v>38</v>
      </c>
      <c r="B36" s="30" t="s">
        <v>37</v>
      </c>
      <c r="C36" s="126">
        <v>42357.37</v>
      </c>
      <c r="D36" s="176"/>
      <c r="E36" s="176"/>
      <c r="F36" s="176"/>
      <c r="G36" s="176"/>
      <c r="H36" s="176"/>
      <c r="I36" s="188"/>
    </row>
    <row r="37" spans="1:11" s="23" customFormat="1" ht="25.5" x14ac:dyDescent="0.2">
      <c r="A37" s="29"/>
      <c r="B37" s="22" t="s">
        <v>168</v>
      </c>
      <c r="C37" s="167">
        <v>42357.37</v>
      </c>
      <c r="D37" s="168"/>
      <c r="E37" s="168"/>
      <c r="F37" s="168"/>
      <c r="G37" s="168"/>
      <c r="H37" s="168"/>
      <c r="I37" s="169"/>
    </row>
    <row r="38" spans="1:11" s="23" customFormat="1" ht="12.75" x14ac:dyDescent="0.2">
      <c r="A38" s="29" t="s">
        <v>36</v>
      </c>
      <c r="B38" s="30" t="s">
        <v>35</v>
      </c>
      <c r="C38" s="166" t="s">
        <v>0</v>
      </c>
      <c r="D38" s="166"/>
      <c r="E38" s="166"/>
      <c r="F38" s="166"/>
      <c r="G38" s="166"/>
      <c r="H38" s="166"/>
      <c r="I38" s="166"/>
    </row>
    <row r="39" spans="1:11" s="23" customFormat="1" ht="25.5" x14ac:dyDescent="0.2">
      <c r="A39" s="29"/>
      <c r="B39" s="22" t="s">
        <v>168</v>
      </c>
      <c r="C39" s="170" t="s">
        <v>0</v>
      </c>
      <c r="D39" s="171"/>
      <c r="E39" s="171"/>
      <c r="F39" s="171"/>
      <c r="G39" s="171"/>
      <c r="H39" s="171"/>
      <c r="I39" s="127"/>
    </row>
    <row r="40" spans="1:11" s="23" customFormat="1" ht="40.5" customHeight="1" x14ac:dyDescent="0.2">
      <c r="A40" s="31">
        <v>14</v>
      </c>
      <c r="B40" s="22" t="s">
        <v>34</v>
      </c>
      <c r="C40" s="175">
        <v>62.27</v>
      </c>
      <c r="D40" s="175"/>
      <c r="E40" s="175"/>
      <c r="F40" s="175"/>
      <c r="G40" s="175"/>
      <c r="H40" s="175"/>
      <c r="I40" s="175"/>
    </row>
    <row r="41" spans="1:11" s="23" customFormat="1" ht="38.25" x14ac:dyDescent="0.2">
      <c r="A41" s="21">
        <v>15</v>
      </c>
      <c r="B41" s="22" t="s">
        <v>33</v>
      </c>
      <c r="C41" s="175">
        <v>62.27</v>
      </c>
      <c r="D41" s="175"/>
      <c r="E41" s="175"/>
      <c r="F41" s="175"/>
      <c r="G41" s="175"/>
      <c r="H41" s="175"/>
      <c r="I41" s="175"/>
    </row>
    <row r="42" spans="1:11" s="23" customFormat="1" ht="38.25" x14ac:dyDescent="0.2">
      <c r="A42" s="21">
        <v>16</v>
      </c>
      <c r="B42" s="22" t="s">
        <v>32</v>
      </c>
      <c r="C42" s="132" t="s">
        <v>0</v>
      </c>
      <c r="D42" s="132"/>
      <c r="E42" s="132"/>
      <c r="F42" s="132"/>
      <c r="G42" s="132"/>
      <c r="H42" s="132"/>
      <c r="I42" s="132"/>
    </row>
    <row r="43" spans="1:11" s="23" customFormat="1" ht="16.5" customHeight="1" x14ac:dyDescent="0.2">
      <c r="A43" s="21">
        <v>17</v>
      </c>
      <c r="B43" s="22" t="s">
        <v>31</v>
      </c>
      <c r="C43" s="132" t="s">
        <v>270</v>
      </c>
      <c r="D43" s="132"/>
      <c r="E43" s="132"/>
      <c r="F43" s="132"/>
      <c r="G43" s="132"/>
      <c r="H43" s="132"/>
      <c r="I43" s="132"/>
    </row>
    <row r="44" spans="1:11" s="23" customFormat="1" ht="53.25" customHeight="1" x14ac:dyDescent="0.2">
      <c r="A44" s="21">
        <v>18</v>
      </c>
      <c r="B44" s="22" t="s">
        <v>30</v>
      </c>
      <c r="C44" s="142" t="s">
        <v>29</v>
      </c>
      <c r="D44" s="183"/>
      <c r="E44" s="183"/>
      <c r="F44" s="183"/>
      <c r="G44" s="183"/>
      <c r="H44" s="183"/>
      <c r="I44" s="143"/>
    </row>
    <row r="45" spans="1:11" s="23" customFormat="1" ht="12.75" x14ac:dyDescent="0.2">
      <c r="A45" s="123" t="s">
        <v>28</v>
      </c>
      <c r="B45" s="123" t="s">
        <v>27</v>
      </c>
      <c r="C45" s="35" t="s">
        <v>118</v>
      </c>
      <c r="D45" s="125" t="s">
        <v>119</v>
      </c>
      <c r="E45" s="125"/>
      <c r="F45" s="125" t="s">
        <v>120</v>
      </c>
      <c r="G45" s="125"/>
      <c r="H45" s="125" t="s">
        <v>121</v>
      </c>
      <c r="I45" s="125"/>
    </row>
    <row r="46" spans="1:11" s="23" customFormat="1" ht="12.75" x14ac:dyDescent="0.2">
      <c r="A46" s="124"/>
      <c r="B46" s="124"/>
      <c r="C46" s="83">
        <v>194317.1</v>
      </c>
      <c r="D46" s="126">
        <f>C46</f>
        <v>194317.1</v>
      </c>
      <c r="E46" s="127"/>
      <c r="F46" s="170" t="s">
        <v>0</v>
      </c>
      <c r="G46" s="127"/>
      <c r="H46" s="170" t="s">
        <v>0</v>
      </c>
      <c r="I46" s="127"/>
    </row>
    <row r="47" spans="1:11" s="23" customFormat="1" ht="15" customHeight="1" x14ac:dyDescent="0.2">
      <c r="A47" s="123" t="s">
        <v>26</v>
      </c>
      <c r="B47" s="123" t="s">
        <v>25</v>
      </c>
      <c r="C47" s="72" t="s">
        <v>118</v>
      </c>
      <c r="D47" s="125" t="s">
        <v>119</v>
      </c>
      <c r="E47" s="125"/>
      <c r="F47" s="125" t="s">
        <v>120</v>
      </c>
      <c r="G47" s="125"/>
      <c r="H47" s="125" t="s">
        <v>121</v>
      </c>
      <c r="I47" s="125"/>
    </row>
    <row r="48" spans="1:11" s="23" customFormat="1" ht="12.75" x14ac:dyDescent="0.2">
      <c r="A48" s="124"/>
      <c r="B48" s="124"/>
      <c r="C48" s="83">
        <v>194317.1</v>
      </c>
      <c r="D48" s="126">
        <f>C48</f>
        <v>194317.1</v>
      </c>
      <c r="E48" s="127"/>
      <c r="F48" s="170" t="s">
        <v>0</v>
      </c>
      <c r="G48" s="127"/>
      <c r="H48" s="170" t="s">
        <v>0</v>
      </c>
      <c r="I48" s="127"/>
    </row>
    <row r="49" spans="1:13" s="23" customFormat="1" ht="28.5" x14ac:dyDescent="0.2">
      <c r="A49" s="21">
        <v>19</v>
      </c>
      <c r="B49" s="22" t="s">
        <v>113</v>
      </c>
      <c r="C49" s="21" t="s">
        <v>24</v>
      </c>
      <c r="D49" s="21" t="s">
        <v>23</v>
      </c>
      <c r="E49" s="21" t="s">
        <v>22</v>
      </c>
      <c r="F49" s="131" t="s">
        <v>21</v>
      </c>
      <c r="G49" s="131"/>
      <c r="H49" s="131"/>
      <c r="I49" s="131"/>
    </row>
    <row r="50" spans="1:13" s="23" customFormat="1" ht="51" x14ac:dyDescent="0.2">
      <c r="A50" s="33" t="s">
        <v>20</v>
      </c>
      <c r="B50" s="42" t="s">
        <v>69</v>
      </c>
      <c r="C50" s="38" t="s">
        <v>68</v>
      </c>
      <c r="D50" s="58">
        <v>319</v>
      </c>
      <c r="E50" s="58">
        <v>176</v>
      </c>
      <c r="F50" s="142" t="s">
        <v>162</v>
      </c>
      <c r="G50" s="183"/>
      <c r="H50" s="183"/>
      <c r="I50" s="143"/>
    </row>
    <row r="51" spans="1:13" s="23" customFormat="1" ht="114.75" x14ac:dyDescent="0.2">
      <c r="A51" s="21">
        <v>20</v>
      </c>
      <c r="B51" s="22" t="s">
        <v>114</v>
      </c>
      <c r="C51" s="34" t="s">
        <v>17</v>
      </c>
      <c r="D51" s="34" t="s">
        <v>16</v>
      </c>
      <c r="E51" s="34" t="s">
        <v>15</v>
      </c>
      <c r="F51" s="34" t="s">
        <v>14</v>
      </c>
      <c r="G51" s="34" t="s">
        <v>13</v>
      </c>
      <c r="H51" s="34" t="s">
        <v>12</v>
      </c>
      <c r="I51" s="34" t="s">
        <v>11</v>
      </c>
    </row>
    <row r="52" spans="1:13" s="23" customFormat="1" ht="12.75" x14ac:dyDescent="0.2">
      <c r="A52" s="33" t="s">
        <v>10</v>
      </c>
      <c r="B52" s="43" t="s">
        <v>0</v>
      </c>
      <c r="C52" s="39" t="s">
        <v>0</v>
      </c>
      <c r="D52" s="39" t="s">
        <v>0</v>
      </c>
      <c r="E52" s="39" t="s">
        <v>0</v>
      </c>
      <c r="F52" s="39" t="s">
        <v>0</v>
      </c>
      <c r="G52" s="39" t="s">
        <v>0</v>
      </c>
      <c r="H52" s="39" t="s">
        <v>0</v>
      </c>
      <c r="I52" s="39" t="s">
        <v>0</v>
      </c>
    </row>
    <row r="53" spans="1:13" s="23" customFormat="1" ht="91.5" customHeight="1" x14ac:dyDescent="0.2">
      <c r="A53" s="21">
        <v>21</v>
      </c>
      <c r="B53" s="22" t="s">
        <v>9</v>
      </c>
      <c r="C53" s="132" t="s">
        <v>123</v>
      </c>
      <c r="D53" s="132"/>
      <c r="E53" s="132"/>
      <c r="F53" s="132"/>
      <c r="G53" s="132"/>
      <c r="H53" s="132"/>
      <c r="I53" s="132"/>
    </row>
    <row r="54" spans="1:13" s="23" customFormat="1" ht="92.25" customHeight="1" x14ac:dyDescent="0.2">
      <c r="A54" s="21">
        <v>22</v>
      </c>
      <c r="B54" s="22" t="s">
        <v>8</v>
      </c>
      <c r="C54" s="132" t="s">
        <v>123</v>
      </c>
      <c r="D54" s="132"/>
      <c r="E54" s="132"/>
      <c r="F54" s="132"/>
      <c r="G54" s="132"/>
      <c r="H54" s="132"/>
      <c r="I54" s="132"/>
    </row>
    <row r="55" spans="1:13" s="23" customFormat="1" ht="63.75" x14ac:dyDescent="0.2">
      <c r="A55" s="21">
        <v>23</v>
      </c>
      <c r="B55" s="34" t="s">
        <v>7</v>
      </c>
      <c r="C55" s="182" t="s">
        <v>0</v>
      </c>
      <c r="D55" s="182"/>
      <c r="E55" s="182"/>
      <c r="F55" s="182"/>
      <c r="G55" s="182"/>
      <c r="H55" s="182"/>
      <c r="I55" s="182"/>
    </row>
    <row r="56" spans="1:13" s="23" customFormat="1" ht="40.5" customHeight="1" x14ac:dyDescent="0.2">
      <c r="A56" s="21">
        <v>24</v>
      </c>
      <c r="B56" s="34" t="s">
        <v>6</v>
      </c>
      <c r="C56" s="132" t="s">
        <v>0</v>
      </c>
      <c r="D56" s="132"/>
      <c r="E56" s="132"/>
      <c r="F56" s="132"/>
      <c r="G56" s="132"/>
      <c r="H56" s="132"/>
      <c r="I56" s="132"/>
    </row>
    <row r="57" spans="1:13" s="23" customFormat="1" ht="38.25" x14ac:dyDescent="0.2">
      <c r="A57" s="131">
        <v>25</v>
      </c>
      <c r="B57" s="22" t="s">
        <v>5</v>
      </c>
      <c r="C57" s="130" t="s">
        <v>4</v>
      </c>
      <c r="D57" s="130"/>
      <c r="E57" s="130"/>
      <c r="F57" s="130"/>
      <c r="G57" s="130" t="s">
        <v>3</v>
      </c>
      <c r="H57" s="130"/>
      <c r="I57" s="130"/>
    </row>
    <row r="58" spans="1:13" s="23" customFormat="1" ht="27.6" customHeight="1" x14ac:dyDescent="0.2">
      <c r="A58" s="131"/>
      <c r="B58" s="22" t="s">
        <v>2</v>
      </c>
      <c r="C58" s="142" t="s">
        <v>67</v>
      </c>
      <c r="D58" s="183"/>
      <c r="E58" s="183"/>
      <c r="F58" s="143"/>
      <c r="G58" s="183" t="s">
        <v>66</v>
      </c>
      <c r="H58" s="183"/>
      <c r="I58" s="184"/>
      <c r="K58" s="181"/>
      <c r="L58" s="181"/>
      <c r="M58" s="181"/>
    </row>
    <row r="59" spans="1:13" s="23" customFormat="1" ht="41.25" x14ac:dyDescent="0.2">
      <c r="A59" s="131"/>
      <c r="B59" s="22" t="s">
        <v>115</v>
      </c>
      <c r="C59" s="142" t="s">
        <v>67</v>
      </c>
      <c r="D59" s="183"/>
      <c r="E59" s="183"/>
      <c r="F59" s="143"/>
      <c r="G59" s="183" t="s">
        <v>66</v>
      </c>
      <c r="H59" s="183"/>
      <c r="I59" s="184"/>
      <c r="K59" s="181"/>
      <c r="L59" s="181"/>
      <c r="M59" s="181"/>
    </row>
    <row r="60" spans="1:13" s="23" customFormat="1" ht="65.25" customHeight="1" x14ac:dyDescent="0.2">
      <c r="A60" s="131"/>
      <c r="B60" s="22" t="s">
        <v>1</v>
      </c>
      <c r="C60" s="132" t="s">
        <v>0</v>
      </c>
      <c r="D60" s="132"/>
      <c r="E60" s="132"/>
      <c r="F60" s="132"/>
      <c r="G60" s="132" t="s">
        <v>0</v>
      </c>
      <c r="H60" s="132"/>
      <c r="I60" s="132"/>
    </row>
    <row r="61" spans="1:13" s="23" customFormat="1" ht="15" customHeight="1" x14ac:dyDescent="0.2">
      <c r="A61" s="136">
        <v>26</v>
      </c>
      <c r="B61" s="138" t="s">
        <v>147</v>
      </c>
      <c r="C61" s="185" t="s">
        <v>154</v>
      </c>
      <c r="D61" s="178" t="s">
        <v>149</v>
      </c>
      <c r="E61" s="179"/>
      <c r="F61" s="179"/>
      <c r="G61" s="179"/>
      <c r="H61" s="179"/>
      <c r="I61" s="180"/>
    </row>
    <row r="62" spans="1:13" s="23" customFormat="1" ht="137.25" customHeight="1" x14ac:dyDescent="0.2">
      <c r="A62" s="163"/>
      <c r="B62" s="174"/>
      <c r="C62" s="186"/>
      <c r="D62" s="178" t="s">
        <v>150</v>
      </c>
      <c r="E62" s="180"/>
      <c r="F62" s="178" t="s">
        <v>151</v>
      </c>
      <c r="G62" s="180"/>
      <c r="H62" s="178" t="s">
        <v>152</v>
      </c>
      <c r="I62" s="180"/>
    </row>
    <row r="63" spans="1:13" s="23" customFormat="1" ht="21" customHeight="1" x14ac:dyDescent="0.2">
      <c r="A63" s="137"/>
      <c r="B63" s="139"/>
      <c r="C63" s="97" t="s">
        <v>167</v>
      </c>
      <c r="D63" s="97" t="s">
        <v>167</v>
      </c>
      <c r="E63" s="97" t="s">
        <v>167</v>
      </c>
      <c r="F63" s="97" t="s">
        <v>167</v>
      </c>
      <c r="G63" s="97" t="s">
        <v>167</v>
      </c>
      <c r="H63" s="97" t="s">
        <v>167</v>
      </c>
      <c r="I63" s="97" t="s">
        <v>167</v>
      </c>
    </row>
    <row r="64" spans="1:13" x14ac:dyDescent="0.25">
      <c r="A64" s="160" t="s">
        <v>116</v>
      </c>
      <c r="B64" s="160"/>
      <c r="C64" s="160"/>
      <c r="D64" s="160"/>
      <c r="E64" s="160"/>
      <c r="F64" s="160"/>
      <c r="G64" s="160"/>
      <c r="H64" s="160"/>
      <c r="I64" s="160"/>
    </row>
    <row r="65" spans="1:9" ht="16.5" x14ac:dyDescent="0.25">
      <c r="A65" s="161" t="s">
        <v>117</v>
      </c>
      <c r="B65" s="161"/>
      <c r="C65" s="161"/>
      <c r="D65" s="161"/>
      <c r="E65" s="161"/>
      <c r="F65" s="161"/>
      <c r="G65" s="161"/>
      <c r="H65" s="161"/>
      <c r="I65" s="161"/>
    </row>
  </sheetData>
  <mergeCells count="86">
    <mergeCell ref="H1:I1"/>
    <mergeCell ref="F49:I49"/>
    <mergeCell ref="F50:I50"/>
    <mergeCell ref="C53:I53"/>
    <mergeCell ref="C54:I54"/>
    <mergeCell ref="A6:I6"/>
    <mergeCell ref="C42:I42"/>
    <mergeCell ref="C43:I43"/>
    <mergeCell ref="C44:I44"/>
    <mergeCell ref="A21:A22"/>
    <mergeCell ref="B21:B22"/>
    <mergeCell ref="H48:I48"/>
    <mergeCell ref="C32:I32"/>
    <mergeCell ref="C41:I41"/>
    <mergeCell ref="D46:E46"/>
    <mergeCell ref="C34:I34"/>
    <mergeCell ref="C30:I30"/>
    <mergeCell ref="C36:I36"/>
    <mergeCell ref="C38:I38"/>
    <mergeCell ref="C40:I40"/>
    <mergeCell ref="C37:I37"/>
    <mergeCell ref="C39:I39"/>
    <mergeCell ref="C19:I19"/>
    <mergeCell ref="C20:I20"/>
    <mergeCell ref="C17:I17"/>
    <mergeCell ref="C18:I18"/>
    <mergeCell ref="H45:I45"/>
    <mergeCell ref="H21:I21"/>
    <mergeCell ref="D22:E22"/>
    <mergeCell ref="F22:G22"/>
    <mergeCell ref="H22:I22"/>
    <mergeCell ref="D21:E21"/>
    <mergeCell ref="F21:G21"/>
    <mergeCell ref="C31:I31"/>
    <mergeCell ref="C23:I23"/>
    <mergeCell ref="C25:I25"/>
    <mergeCell ref="C27:I27"/>
    <mergeCell ref="C29:I29"/>
    <mergeCell ref="A61:A63"/>
    <mergeCell ref="C61:C62"/>
    <mergeCell ref="A3:I3"/>
    <mergeCell ref="C9:I9"/>
    <mergeCell ref="A2:I2"/>
    <mergeCell ref="C10:I10"/>
    <mergeCell ref="C11:I11"/>
    <mergeCell ref="A4:I4"/>
    <mergeCell ref="A7:I7"/>
    <mergeCell ref="C12:I12"/>
    <mergeCell ref="C13:E13"/>
    <mergeCell ref="F13:I13"/>
    <mergeCell ref="C14:E14"/>
    <mergeCell ref="C15:I15"/>
    <mergeCell ref="F14:I14"/>
    <mergeCell ref="C16:I16"/>
    <mergeCell ref="F46:G46"/>
    <mergeCell ref="H46:I46"/>
    <mergeCell ref="K58:M59"/>
    <mergeCell ref="A64:I64"/>
    <mergeCell ref="A65:I65"/>
    <mergeCell ref="C55:I55"/>
    <mergeCell ref="C56:I56"/>
    <mergeCell ref="A57:A60"/>
    <mergeCell ref="C57:F57"/>
    <mergeCell ref="G57:I57"/>
    <mergeCell ref="C58:F58"/>
    <mergeCell ref="G58:I58"/>
    <mergeCell ref="C59:F59"/>
    <mergeCell ref="G59:I59"/>
    <mergeCell ref="C60:F60"/>
    <mergeCell ref="G60:I60"/>
    <mergeCell ref="D48:E48"/>
    <mergeCell ref="F48:G48"/>
    <mergeCell ref="B61:B63"/>
    <mergeCell ref="A45:A46"/>
    <mergeCell ref="B45:B46"/>
    <mergeCell ref="D47:E47"/>
    <mergeCell ref="F47:G47"/>
    <mergeCell ref="D45:E45"/>
    <mergeCell ref="F45:G45"/>
    <mergeCell ref="D61:I61"/>
    <mergeCell ref="D62:E62"/>
    <mergeCell ref="F62:G62"/>
    <mergeCell ref="H62:I62"/>
    <mergeCell ref="H47:I47"/>
    <mergeCell ref="A47:A48"/>
    <mergeCell ref="B47:B48"/>
  </mergeCells>
  <printOptions horizontalCentered="1"/>
  <pageMargins left="0.31496062992125984" right="0.31496062992125984" top="0.35433070866141736" bottom="0.35433070866141736" header="0.31496062992125984" footer="0.11811023622047245"/>
  <pageSetup paperSize="9" scale="6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77"/>
  <sheetViews>
    <sheetView workbookViewId="0">
      <pane ySplit="17" topLeftCell="A54" activePane="bottomLeft" state="frozen"/>
      <selection pane="bottomLeft" activeCell="AA61" sqref="AA61"/>
    </sheetView>
  </sheetViews>
  <sheetFormatPr defaultColWidth="8.85546875" defaultRowHeight="15" x14ac:dyDescent="0.25"/>
  <cols>
    <col min="1" max="1" width="3.7109375" style="1" customWidth="1"/>
    <col min="2" max="2" width="15.5703125" style="1" customWidth="1"/>
    <col min="3" max="3" width="3.28515625" style="1" customWidth="1"/>
    <col min="4" max="4" width="12.28515625" style="1" customWidth="1"/>
    <col min="5" max="5" width="28.42578125" style="1" customWidth="1"/>
    <col min="6" max="6" width="8.140625" style="1" customWidth="1"/>
    <col min="7" max="7" width="8" style="1" customWidth="1"/>
    <col min="8" max="8" width="7.85546875" style="1" customWidth="1"/>
    <col min="9" max="9" width="8.28515625" style="1" customWidth="1"/>
    <col min="10" max="10" width="4.42578125" style="1" customWidth="1"/>
    <col min="11" max="12" width="4" style="1" customWidth="1"/>
    <col min="13" max="13" width="8" style="1" customWidth="1"/>
    <col min="14" max="14" width="8.42578125" style="1" customWidth="1"/>
    <col min="15" max="15" width="8.28515625" style="1" customWidth="1"/>
    <col min="16" max="16" width="8.140625" style="1" customWidth="1"/>
    <col min="17" max="17" width="7.85546875" style="1" customWidth="1"/>
    <col min="18" max="18" width="4.42578125" style="1" customWidth="1"/>
    <col min="19" max="19" width="4.28515625" style="1" customWidth="1"/>
    <col min="20" max="20" width="4.140625" style="1" customWidth="1"/>
    <col min="21" max="21" width="17" style="1" customWidth="1"/>
    <col min="22" max="22" width="7.42578125" style="1" bestFit="1" customWidth="1"/>
    <col min="23" max="23" width="6.42578125" style="1" bestFit="1" customWidth="1"/>
    <col min="24" max="24" width="9" style="1" customWidth="1"/>
    <col min="25" max="25" width="15" style="9" customWidth="1"/>
    <col min="26" max="16384" width="8.85546875" style="1"/>
  </cols>
  <sheetData>
    <row r="1" spans="1:25" x14ac:dyDescent="0.25">
      <c r="X1" s="144" t="s">
        <v>135</v>
      </c>
      <c r="Y1" s="144"/>
    </row>
    <row r="3" spans="1:25" x14ac:dyDescent="0.25">
      <c r="A3" s="194" t="s">
        <v>98</v>
      </c>
      <c r="B3" s="194"/>
      <c r="C3" s="194"/>
      <c r="D3" s="194"/>
      <c r="E3" s="194"/>
      <c r="F3" s="194"/>
      <c r="G3" s="194"/>
      <c r="H3" s="194"/>
      <c r="I3" s="194"/>
      <c r="J3" s="194"/>
      <c r="K3" s="194"/>
      <c r="L3" s="194"/>
      <c r="M3" s="194"/>
      <c r="N3" s="194"/>
      <c r="O3" s="194"/>
      <c r="P3" s="194"/>
      <c r="Q3" s="194"/>
      <c r="R3" s="194"/>
      <c r="S3" s="194"/>
      <c r="T3" s="194"/>
      <c r="U3" s="194"/>
      <c r="V3" s="194"/>
      <c r="W3" s="194"/>
      <c r="X3" s="194"/>
      <c r="Y3" s="194"/>
    </row>
    <row r="4" spans="1:25" ht="13.9" customHeight="1" x14ac:dyDescent="0.25">
      <c r="A4" s="194" t="s">
        <v>97</v>
      </c>
      <c r="B4" s="194"/>
      <c r="C4" s="194"/>
      <c r="D4" s="194"/>
      <c r="E4" s="194"/>
      <c r="F4" s="194"/>
      <c r="G4" s="194"/>
      <c r="H4" s="194"/>
      <c r="I4" s="194"/>
      <c r="J4" s="194"/>
      <c r="K4" s="194"/>
      <c r="L4" s="194"/>
      <c r="M4" s="194"/>
      <c r="N4" s="194"/>
      <c r="O4" s="194"/>
      <c r="P4" s="194"/>
      <c r="Q4" s="194"/>
      <c r="R4" s="194"/>
      <c r="S4" s="194"/>
      <c r="T4" s="194"/>
      <c r="U4" s="194"/>
      <c r="V4" s="194"/>
      <c r="W4" s="194"/>
      <c r="X4" s="194"/>
      <c r="Y4" s="194"/>
    </row>
    <row r="5" spans="1:25" ht="13.9" customHeight="1" x14ac:dyDescent="0.25">
      <c r="A5" s="194" t="s">
        <v>96</v>
      </c>
      <c r="B5" s="194"/>
      <c r="C5" s="194"/>
      <c r="D5" s="194"/>
      <c r="E5" s="194"/>
      <c r="F5" s="194"/>
      <c r="G5" s="194"/>
      <c r="H5" s="194"/>
      <c r="I5" s="194"/>
      <c r="J5" s="194"/>
      <c r="K5" s="194"/>
      <c r="L5" s="194"/>
      <c r="M5" s="194"/>
      <c r="N5" s="194"/>
      <c r="O5" s="194"/>
      <c r="P5" s="194"/>
      <c r="Q5" s="194"/>
      <c r="R5" s="194"/>
      <c r="S5" s="194"/>
      <c r="T5" s="194"/>
      <c r="U5" s="194"/>
      <c r="V5" s="194"/>
      <c r="W5" s="194"/>
      <c r="X5" s="194"/>
      <c r="Y5" s="194"/>
    </row>
    <row r="7" spans="1:25" ht="13.9" customHeight="1" x14ac:dyDescent="0.25">
      <c r="A7" s="189" t="s">
        <v>72</v>
      </c>
      <c r="B7" s="189"/>
      <c r="C7" s="189"/>
      <c r="D7" s="189"/>
      <c r="E7" s="189"/>
      <c r="F7" s="189"/>
      <c r="G7" s="189"/>
      <c r="H7" s="189"/>
      <c r="I7" s="189"/>
      <c r="J7" s="189"/>
      <c r="K7" s="189"/>
      <c r="L7" s="189"/>
      <c r="M7" s="189"/>
      <c r="N7" s="189"/>
      <c r="O7" s="189"/>
      <c r="P7" s="189"/>
      <c r="Q7" s="189"/>
      <c r="R7" s="189"/>
      <c r="S7" s="189"/>
      <c r="T7" s="189"/>
      <c r="U7" s="189"/>
      <c r="V7" s="189"/>
      <c r="W7" s="189"/>
      <c r="X7" s="189"/>
      <c r="Y7" s="189"/>
    </row>
    <row r="8" spans="1:25" ht="13.9" customHeight="1" x14ac:dyDescent="0.25">
      <c r="A8" s="194" t="s">
        <v>63</v>
      </c>
      <c r="B8" s="194"/>
      <c r="C8" s="194"/>
      <c r="D8" s="194"/>
      <c r="E8" s="194"/>
      <c r="F8" s="194"/>
      <c r="G8" s="194"/>
      <c r="H8" s="194"/>
      <c r="I8" s="194"/>
      <c r="J8" s="194"/>
      <c r="K8" s="194"/>
      <c r="L8" s="194"/>
      <c r="M8" s="194"/>
      <c r="N8" s="194"/>
      <c r="O8" s="194"/>
      <c r="P8" s="194"/>
      <c r="Q8" s="194"/>
      <c r="R8" s="194"/>
      <c r="S8" s="194"/>
      <c r="T8" s="194"/>
      <c r="U8" s="194"/>
      <c r="V8" s="194"/>
      <c r="W8" s="194"/>
      <c r="X8" s="194"/>
      <c r="Y8" s="194"/>
    </row>
    <row r="10" spans="1:25" ht="13.9" customHeight="1" x14ac:dyDescent="0.25">
      <c r="A10" s="194" t="s">
        <v>156</v>
      </c>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row>
    <row r="12" spans="1:25" s="2" customFormat="1" ht="10.15" customHeight="1" x14ac:dyDescent="0.2">
      <c r="A12" s="190" t="s">
        <v>94</v>
      </c>
      <c r="B12" s="190" t="s">
        <v>95</v>
      </c>
      <c r="C12" s="190" t="s">
        <v>94</v>
      </c>
      <c r="D12" s="190" t="s">
        <v>93</v>
      </c>
      <c r="E12" s="190" t="s">
        <v>92</v>
      </c>
      <c r="F12" s="190" t="s">
        <v>91</v>
      </c>
      <c r="G12" s="190"/>
      <c r="H12" s="190"/>
      <c r="I12" s="190"/>
      <c r="J12" s="190"/>
      <c r="K12" s="190"/>
      <c r="L12" s="190"/>
      <c r="M12" s="190" t="s">
        <v>90</v>
      </c>
      <c r="N12" s="190"/>
      <c r="O12" s="190"/>
      <c r="P12" s="190"/>
      <c r="Q12" s="190"/>
      <c r="R12" s="190"/>
      <c r="S12" s="190"/>
      <c r="T12" s="190"/>
      <c r="U12" s="190" t="s">
        <v>89</v>
      </c>
      <c r="V12" s="190"/>
      <c r="W12" s="190"/>
      <c r="X12" s="190"/>
      <c r="Y12" s="190"/>
    </row>
    <row r="13" spans="1:25" s="2" customFormat="1" ht="27.6" customHeight="1" x14ac:dyDescent="0.2">
      <c r="A13" s="190"/>
      <c r="B13" s="190"/>
      <c r="C13" s="190"/>
      <c r="D13" s="190"/>
      <c r="E13" s="190"/>
      <c r="F13" s="190" t="s">
        <v>88</v>
      </c>
      <c r="G13" s="190"/>
      <c r="H13" s="190"/>
      <c r="I13" s="190"/>
      <c r="J13" s="190" t="s">
        <v>87</v>
      </c>
      <c r="K13" s="190"/>
      <c r="L13" s="190"/>
      <c r="M13" s="190" t="s">
        <v>88</v>
      </c>
      <c r="N13" s="190"/>
      <c r="O13" s="190"/>
      <c r="P13" s="190"/>
      <c r="Q13" s="190"/>
      <c r="R13" s="190" t="s">
        <v>126</v>
      </c>
      <c r="S13" s="190"/>
      <c r="T13" s="190"/>
      <c r="U13" s="190" t="s">
        <v>100</v>
      </c>
      <c r="V13" s="190"/>
      <c r="W13" s="190"/>
      <c r="X13" s="190" t="s">
        <v>86</v>
      </c>
      <c r="Y13" s="190" t="s">
        <v>85</v>
      </c>
    </row>
    <row r="14" spans="1:25" s="2" customFormat="1" ht="14.45" customHeight="1" x14ac:dyDescent="0.2">
      <c r="A14" s="190"/>
      <c r="B14" s="190"/>
      <c r="C14" s="190"/>
      <c r="D14" s="190"/>
      <c r="E14" s="190"/>
      <c r="F14" s="191" t="s">
        <v>80</v>
      </c>
      <c r="G14" s="204" t="s">
        <v>79</v>
      </c>
      <c r="H14" s="205"/>
      <c r="I14" s="206"/>
      <c r="J14" s="190"/>
      <c r="K14" s="190"/>
      <c r="L14" s="190"/>
      <c r="M14" s="191" t="s">
        <v>101</v>
      </c>
      <c r="N14" s="201" t="s">
        <v>84</v>
      </c>
      <c r="O14" s="202"/>
      <c r="P14" s="202"/>
      <c r="Q14" s="203"/>
      <c r="R14" s="190"/>
      <c r="S14" s="190"/>
      <c r="T14" s="190"/>
      <c r="U14" s="191" t="s">
        <v>83</v>
      </c>
      <c r="V14" s="191" t="s">
        <v>82</v>
      </c>
      <c r="W14" s="191" t="s">
        <v>81</v>
      </c>
      <c r="X14" s="190"/>
      <c r="Y14" s="190"/>
    </row>
    <row r="15" spans="1:25" s="2" customFormat="1" ht="15.6" customHeight="1" x14ac:dyDescent="0.2">
      <c r="A15" s="190"/>
      <c r="B15" s="190"/>
      <c r="C15" s="190"/>
      <c r="D15" s="190"/>
      <c r="E15" s="190"/>
      <c r="F15" s="192"/>
      <c r="G15" s="207"/>
      <c r="H15" s="208"/>
      <c r="I15" s="209"/>
      <c r="J15" s="190"/>
      <c r="K15" s="190"/>
      <c r="L15" s="190"/>
      <c r="M15" s="192"/>
      <c r="N15" s="192" t="s">
        <v>80</v>
      </c>
      <c r="O15" s="193" t="s">
        <v>79</v>
      </c>
      <c r="P15" s="193"/>
      <c r="Q15" s="193"/>
      <c r="R15" s="190"/>
      <c r="S15" s="190"/>
      <c r="T15" s="190"/>
      <c r="U15" s="192"/>
      <c r="V15" s="192"/>
      <c r="W15" s="192"/>
      <c r="X15" s="190"/>
      <c r="Y15" s="190"/>
    </row>
    <row r="16" spans="1:25" s="4" customFormat="1" ht="11.25" x14ac:dyDescent="0.25">
      <c r="A16" s="190"/>
      <c r="B16" s="190"/>
      <c r="C16" s="190"/>
      <c r="D16" s="190"/>
      <c r="E16" s="190"/>
      <c r="F16" s="193"/>
      <c r="G16" s="3" t="s">
        <v>102</v>
      </c>
      <c r="H16" s="3" t="s">
        <v>103</v>
      </c>
      <c r="I16" s="3" t="s">
        <v>104</v>
      </c>
      <c r="J16" s="3" t="s">
        <v>102</v>
      </c>
      <c r="K16" s="3" t="s">
        <v>103</v>
      </c>
      <c r="L16" s="3" t="s">
        <v>104</v>
      </c>
      <c r="M16" s="193"/>
      <c r="N16" s="193"/>
      <c r="O16" s="3" t="s">
        <v>102</v>
      </c>
      <c r="P16" s="3" t="s">
        <v>103</v>
      </c>
      <c r="Q16" s="3" t="s">
        <v>104</v>
      </c>
      <c r="R16" s="3" t="s">
        <v>102</v>
      </c>
      <c r="S16" s="3" t="s">
        <v>103</v>
      </c>
      <c r="T16" s="3" t="s">
        <v>104</v>
      </c>
      <c r="U16" s="193"/>
      <c r="V16" s="193"/>
      <c r="W16" s="193"/>
      <c r="X16" s="190"/>
      <c r="Y16" s="190"/>
    </row>
    <row r="17" spans="1:25" s="2" customFormat="1" ht="10.15" x14ac:dyDescent="0.2">
      <c r="A17" s="3">
        <v>1</v>
      </c>
      <c r="B17" s="3">
        <v>2</v>
      </c>
      <c r="C17" s="3">
        <v>3</v>
      </c>
      <c r="D17" s="3">
        <v>4</v>
      </c>
      <c r="E17" s="3">
        <v>5</v>
      </c>
      <c r="F17" s="3">
        <v>6</v>
      </c>
      <c r="G17" s="3">
        <v>7</v>
      </c>
      <c r="H17" s="3">
        <v>8</v>
      </c>
      <c r="I17" s="3">
        <v>9</v>
      </c>
      <c r="J17" s="3">
        <v>10</v>
      </c>
      <c r="K17" s="3">
        <v>11</v>
      </c>
      <c r="L17" s="3">
        <v>12</v>
      </c>
      <c r="M17" s="3">
        <v>13</v>
      </c>
      <c r="N17" s="3">
        <v>14</v>
      </c>
      <c r="O17" s="3">
        <v>15</v>
      </c>
      <c r="P17" s="3">
        <v>16</v>
      </c>
      <c r="Q17" s="3">
        <v>17</v>
      </c>
      <c r="R17" s="3">
        <v>18</v>
      </c>
      <c r="S17" s="3">
        <v>19</v>
      </c>
      <c r="T17" s="3">
        <v>20</v>
      </c>
      <c r="U17" s="3">
        <v>21</v>
      </c>
      <c r="V17" s="3">
        <v>22</v>
      </c>
      <c r="W17" s="3">
        <v>23</v>
      </c>
      <c r="X17" s="3">
        <v>24</v>
      </c>
      <c r="Y17" s="3">
        <v>25</v>
      </c>
    </row>
    <row r="18" spans="1:25" s="2" customFormat="1" ht="11.25" x14ac:dyDescent="0.2">
      <c r="A18" s="217" t="s">
        <v>158</v>
      </c>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9"/>
    </row>
    <row r="19" spans="1:25" s="2" customFormat="1" ht="20.25" customHeight="1" x14ac:dyDescent="0.2">
      <c r="A19" s="198">
        <v>1</v>
      </c>
      <c r="B19" s="195" t="s">
        <v>244</v>
      </c>
      <c r="C19" s="214" t="s">
        <v>124</v>
      </c>
      <c r="D19" s="215"/>
      <c r="E19" s="216"/>
      <c r="F19" s="49">
        <f>SUM(F20:F60)</f>
        <v>270253.29999999993</v>
      </c>
      <c r="G19" s="49">
        <f t="shared" ref="G19:Q19" si="0">SUM(G20:G60)</f>
        <v>73144.406826470688</v>
      </c>
      <c r="H19" s="49">
        <f t="shared" si="0"/>
        <v>120714.99317352934</v>
      </c>
      <c r="I19" s="49">
        <f t="shared" si="0"/>
        <v>76393.900000000023</v>
      </c>
      <c r="J19" s="49">
        <f>G19/F19*100</f>
        <v>27.065129945303429</v>
      </c>
      <c r="K19" s="49">
        <f>H19/F19*100</f>
        <v>44.66735213724656</v>
      </c>
      <c r="L19" s="49">
        <f>I19/F19*100</f>
        <v>28.267517917450053</v>
      </c>
      <c r="M19" s="49">
        <f>SUM(M20:M60)</f>
        <v>108636.24447000001</v>
      </c>
      <c r="N19" s="49">
        <f t="shared" si="0"/>
        <v>150826.68299999999</v>
      </c>
      <c r="O19" s="49">
        <f t="shared" si="0"/>
        <v>40926.174678019393</v>
      </c>
      <c r="P19" s="49">
        <f t="shared" si="0"/>
        <v>67543.141756731246</v>
      </c>
      <c r="Q19" s="49">
        <f t="shared" si="0"/>
        <v>42357.366565249366</v>
      </c>
      <c r="R19" s="49">
        <f t="shared" ref="R19" si="1">O19/N19*100</f>
        <v>27.134571856903726</v>
      </c>
      <c r="S19" s="49">
        <f t="shared" ref="S19" si="2">P19/N19*100</f>
        <v>44.781957948867216</v>
      </c>
      <c r="T19" s="49">
        <f t="shared" ref="T19" si="3">Q19/N19*100</f>
        <v>28.083470194229072</v>
      </c>
      <c r="U19" s="50" t="s">
        <v>142</v>
      </c>
      <c r="V19" s="51" t="s">
        <v>139</v>
      </c>
      <c r="W19" s="52">
        <f>SUM(W20:W60)</f>
        <v>321</v>
      </c>
      <c r="X19" s="52">
        <f>SUM(X20:X60)</f>
        <v>176</v>
      </c>
      <c r="Y19" s="53"/>
    </row>
    <row r="20" spans="1:25" s="2" customFormat="1" ht="39" customHeight="1" x14ac:dyDescent="0.2">
      <c r="A20" s="199"/>
      <c r="B20" s="196"/>
      <c r="C20" s="5">
        <f>'[1]Табл. 13'!C16</f>
        <v>1</v>
      </c>
      <c r="D20" s="60" t="str">
        <f>'[1]Табл. 13'!D16</f>
        <v>Абдулинский г/о</v>
      </c>
      <c r="E20" s="70" t="s">
        <v>169</v>
      </c>
      <c r="F20" s="65">
        <f t="shared" ref="F20:F60" si="4">SUM(G20:I20)</f>
        <v>8427.9</v>
      </c>
      <c r="G20" s="65">
        <v>2280.0252967443394</v>
      </c>
      <c r="H20" s="65">
        <v>3762.8747032556603</v>
      </c>
      <c r="I20" s="65">
        <v>2385</v>
      </c>
      <c r="J20" s="66">
        <f>G20/F20*100</f>
        <v>27.053302682095655</v>
      </c>
      <c r="K20" s="66">
        <f t="shared" ref="K20:K60" si="5">H20/F20*100</f>
        <v>44.647832832089371</v>
      </c>
      <c r="L20" s="66">
        <f t="shared" ref="L20:L60" si="6">I20/F20*100</f>
        <v>28.298864485814974</v>
      </c>
      <c r="M20" s="65">
        <v>3021.48585</v>
      </c>
      <c r="N20" s="65">
        <f t="shared" ref="N20:N60" si="7">O20+P20+Q20</f>
        <v>4214</v>
      </c>
      <c r="O20" s="65">
        <v>1140.0261599999999</v>
      </c>
      <c r="P20" s="65">
        <v>1881.4596899999999</v>
      </c>
      <c r="Q20" s="65">
        <v>1192.51415</v>
      </c>
      <c r="R20" s="66">
        <f>O20/N20*100</f>
        <v>27.053302325581392</v>
      </c>
      <c r="S20" s="66">
        <f>P20/N20*100</f>
        <v>44.647833175130515</v>
      </c>
      <c r="T20" s="66">
        <f>Q20/N20*100</f>
        <v>28.298864499288083</v>
      </c>
      <c r="U20" s="61" t="s">
        <v>140</v>
      </c>
      <c r="V20" s="62" t="s">
        <v>139</v>
      </c>
      <c r="W20" s="63">
        <v>10</v>
      </c>
      <c r="X20" s="63">
        <v>5</v>
      </c>
      <c r="Y20" s="64" t="s">
        <v>321</v>
      </c>
    </row>
    <row r="21" spans="1:25" s="2" customFormat="1" ht="42" customHeight="1" x14ac:dyDescent="0.2">
      <c r="A21" s="199"/>
      <c r="B21" s="196"/>
      <c r="C21" s="5">
        <f>'[1]Табл. 13'!C17</f>
        <v>2</v>
      </c>
      <c r="D21" s="60" t="str">
        <f>'[1]Табл. 13'!D17</f>
        <v>Адамовский район</v>
      </c>
      <c r="E21" s="70" t="s">
        <v>170</v>
      </c>
      <c r="F21" s="65">
        <f t="shared" si="4"/>
        <v>5332.7000000000007</v>
      </c>
      <c r="G21" s="65">
        <v>1385.2052610398143</v>
      </c>
      <c r="H21" s="65">
        <v>2286.0947389601861</v>
      </c>
      <c r="I21" s="65">
        <v>1661.4</v>
      </c>
      <c r="J21" s="66">
        <f t="shared" ref="J21:J60" si="8">G21/F21*100</f>
        <v>25.975683256883269</v>
      </c>
      <c r="K21" s="66">
        <f t="shared" si="5"/>
        <v>42.869367092845756</v>
      </c>
      <c r="L21" s="66">
        <f t="shared" si="6"/>
        <v>31.154949650270968</v>
      </c>
      <c r="M21" s="65">
        <v>0</v>
      </c>
      <c r="N21" s="65">
        <f t="shared" si="7"/>
        <v>0</v>
      </c>
      <c r="O21" s="65">
        <v>0</v>
      </c>
      <c r="P21" s="65">
        <v>0</v>
      </c>
      <c r="Q21" s="65">
        <v>0</v>
      </c>
      <c r="R21" s="66">
        <v>0</v>
      </c>
      <c r="S21" s="66">
        <v>0</v>
      </c>
      <c r="T21" s="66">
        <v>0</v>
      </c>
      <c r="U21" s="61" t="s">
        <v>140</v>
      </c>
      <c r="V21" s="62" t="s">
        <v>139</v>
      </c>
      <c r="W21" s="63">
        <v>9</v>
      </c>
      <c r="X21" s="63">
        <v>0</v>
      </c>
      <c r="Y21" s="64" t="s">
        <v>321</v>
      </c>
    </row>
    <row r="22" spans="1:25" s="2" customFormat="1" ht="39" x14ac:dyDescent="0.2">
      <c r="A22" s="199"/>
      <c r="B22" s="196"/>
      <c r="C22" s="5">
        <f>'[1]Табл. 13'!C18</f>
        <v>3</v>
      </c>
      <c r="D22" s="60" t="str">
        <f>'[1]Табл. 13'!D18</f>
        <v>Акбулакский район</v>
      </c>
      <c r="E22" s="70" t="s">
        <v>171</v>
      </c>
      <c r="F22" s="65">
        <f t="shared" si="4"/>
        <v>8357.4</v>
      </c>
      <c r="G22" s="65">
        <v>2441.0974308488521</v>
      </c>
      <c r="H22" s="65">
        <v>4028.7025691511481</v>
      </c>
      <c r="I22" s="65">
        <v>1887.6</v>
      </c>
      <c r="J22" s="66">
        <f t="shared" si="8"/>
        <v>29.20881411502204</v>
      </c>
      <c r="K22" s="66">
        <f t="shared" si="5"/>
        <v>48.205214171287103</v>
      </c>
      <c r="L22" s="66">
        <f t="shared" si="6"/>
        <v>22.58597171369086</v>
      </c>
      <c r="M22" s="65">
        <v>4479.0953099999997</v>
      </c>
      <c r="N22" s="65">
        <f t="shared" si="7"/>
        <v>5785.9000000000005</v>
      </c>
      <c r="O22" s="65">
        <v>1689.9916699999999</v>
      </c>
      <c r="P22" s="65">
        <v>2789.1036300000005</v>
      </c>
      <c r="Q22" s="65">
        <v>1306.8046999999999</v>
      </c>
      <c r="R22" s="66">
        <f t="shared" ref="R22:R60" si="9">O22/N22*100</f>
        <v>29.208795001641917</v>
      </c>
      <c r="S22" s="66">
        <f t="shared" ref="S22:S60" si="10">P22/N22*100</f>
        <v>48.205182080575199</v>
      </c>
      <c r="T22" s="66">
        <f t="shared" ref="T22:T60" si="11">Q22/N22*100</f>
        <v>22.586022917782884</v>
      </c>
      <c r="U22" s="61" t="s">
        <v>140</v>
      </c>
      <c r="V22" s="62" t="s">
        <v>139</v>
      </c>
      <c r="W22" s="63">
        <v>10</v>
      </c>
      <c r="X22" s="63">
        <v>7</v>
      </c>
      <c r="Y22" s="64" t="s">
        <v>321</v>
      </c>
    </row>
    <row r="23" spans="1:25" s="2" customFormat="1" ht="39" x14ac:dyDescent="0.2">
      <c r="A23" s="199"/>
      <c r="B23" s="196"/>
      <c r="C23" s="5">
        <f>'[1]Табл. 13'!C19</f>
        <v>4</v>
      </c>
      <c r="D23" s="60" t="str">
        <f>'[1]Табл. 13'!D19</f>
        <v>Александровский район</v>
      </c>
      <c r="E23" s="70" t="s">
        <v>172</v>
      </c>
      <c r="F23" s="65">
        <f t="shared" si="4"/>
        <v>3034.9</v>
      </c>
      <c r="G23" s="65">
        <v>886.48156261080362</v>
      </c>
      <c r="H23" s="65">
        <v>1463.0184373891964</v>
      </c>
      <c r="I23" s="65">
        <v>685.4</v>
      </c>
      <c r="J23" s="66">
        <f t="shared" si="8"/>
        <v>29.209580632337261</v>
      </c>
      <c r="K23" s="66">
        <f t="shared" si="5"/>
        <v>48.206479204889661</v>
      </c>
      <c r="L23" s="66">
        <f t="shared" si="6"/>
        <v>22.583940162773072</v>
      </c>
      <c r="M23" s="65">
        <v>1678.22534</v>
      </c>
      <c r="N23" s="65">
        <f t="shared" si="7"/>
        <v>2167.8000000000002</v>
      </c>
      <c r="O23" s="65">
        <v>633.20450000000005</v>
      </c>
      <c r="P23" s="65">
        <v>1045.0208399999999</v>
      </c>
      <c r="Q23" s="65">
        <v>489.57465999999999</v>
      </c>
      <c r="R23" s="66">
        <f t="shared" si="9"/>
        <v>29.209544238398376</v>
      </c>
      <c r="S23" s="66">
        <f t="shared" si="10"/>
        <v>48.20651536119567</v>
      </c>
      <c r="T23" s="66">
        <f t="shared" si="11"/>
        <v>22.58394040040594</v>
      </c>
      <c r="U23" s="61" t="s">
        <v>140</v>
      </c>
      <c r="V23" s="62" t="s">
        <v>139</v>
      </c>
      <c r="W23" s="63">
        <v>3</v>
      </c>
      <c r="X23" s="63">
        <v>2</v>
      </c>
      <c r="Y23" s="64" t="s">
        <v>321</v>
      </c>
    </row>
    <row r="24" spans="1:25" s="2" customFormat="1" ht="39" x14ac:dyDescent="0.2">
      <c r="A24" s="199"/>
      <c r="B24" s="196"/>
      <c r="C24" s="5">
        <f>'[1]Табл. 13'!C20</f>
        <v>5</v>
      </c>
      <c r="D24" s="60" t="str">
        <f>'[1]Табл. 13'!D20</f>
        <v>Асекеевский район</v>
      </c>
      <c r="E24" s="70" t="s">
        <v>173</v>
      </c>
      <c r="F24" s="65">
        <f t="shared" si="4"/>
        <v>2167.8000000000002</v>
      </c>
      <c r="G24" s="65">
        <v>563.09218303484295</v>
      </c>
      <c r="H24" s="65">
        <v>929.30781696515714</v>
      </c>
      <c r="I24" s="65">
        <v>675.4</v>
      </c>
      <c r="J24" s="66">
        <f t="shared" si="8"/>
        <v>25.975282915160204</v>
      </c>
      <c r="K24" s="66">
        <f t="shared" si="5"/>
        <v>42.868706382745501</v>
      </c>
      <c r="L24" s="66">
        <f t="shared" si="6"/>
        <v>31.156010702094285</v>
      </c>
      <c r="M24" s="65">
        <v>746.2</v>
      </c>
      <c r="N24" s="65">
        <f t="shared" si="7"/>
        <v>1083.9000000000001</v>
      </c>
      <c r="O24" s="65">
        <v>281.54609000000005</v>
      </c>
      <c r="P24" s="65">
        <v>464.65391</v>
      </c>
      <c r="Q24" s="65">
        <v>337.7</v>
      </c>
      <c r="R24" s="66">
        <f t="shared" si="9"/>
        <v>25.975282775163759</v>
      </c>
      <c r="S24" s="66">
        <f t="shared" si="10"/>
        <v>42.868706522741945</v>
      </c>
      <c r="T24" s="66">
        <f t="shared" si="11"/>
        <v>31.156010702094285</v>
      </c>
      <c r="U24" s="61" t="s">
        <v>140</v>
      </c>
      <c r="V24" s="62" t="s">
        <v>139</v>
      </c>
      <c r="W24" s="63">
        <v>2</v>
      </c>
      <c r="X24" s="63">
        <v>1</v>
      </c>
      <c r="Y24" s="64" t="s">
        <v>321</v>
      </c>
    </row>
    <row r="25" spans="1:25" s="2" customFormat="1" ht="39" x14ac:dyDescent="0.2">
      <c r="A25" s="199"/>
      <c r="B25" s="196"/>
      <c r="C25" s="5">
        <f>'[1]Табл. 13'!C21</f>
        <v>6</v>
      </c>
      <c r="D25" s="60" t="str">
        <f>'[1]Табл. 13'!D21</f>
        <v>Беляевский район</v>
      </c>
      <c r="E25" s="70" t="s">
        <v>174</v>
      </c>
      <c r="F25" s="65">
        <f t="shared" si="4"/>
        <v>6503.2999999999993</v>
      </c>
      <c r="G25" s="65">
        <v>1724.2905899686623</v>
      </c>
      <c r="H25" s="65">
        <v>2845.709410031337</v>
      </c>
      <c r="I25" s="65">
        <v>1933.3</v>
      </c>
      <c r="J25" s="66">
        <f t="shared" si="8"/>
        <v>26.514086540197479</v>
      </c>
      <c r="K25" s="66">
        <f t="shared" si="5"/>
        <v>43.757929205654627</v>
      </c>
      <c r="L25" s="66">
        <f t="shared" si="6"/>
        <v>29.727984254147898</v>
      </c>
      <c r="M25" s="65">
        <v>2742.01406</v>
      </c>
      <c r="N25" s="65">
        <f t="shared" si="7"/>
        <v>3902</v>
      </c>
      <c r="O25" s="65">
        <v>1034.5796600000001</v>
      </c>
      <c r="P25" s="65">
        <v>1707.4343999999999</v>
      </c>
      <c r="Q25" s="65">
        <v>1159.98594</v>
      </c>
      <c r="R25" s="66">
        <f t="shared" si="9"/>
        <v>26.514086622245003</v>
      </c>
      <c r="S25" s="66">
        <f t="shared" si="10"/>
        <v>43.757929267042542</v>
      </c>
      <c r="T25" s="66">
        <f t="shared" si="11"/>
        <v>29.727984110712459</v>
      </c>
      <c r="U25" s="61" t="s">
        <v>140</v>
      </c>
      <c r="V25" s="62" t="s">
        <v>139</v>
      </c>
      <c r="W25" s="63">
        <v>7</v>
      </c>
      <c r="X25" s="63">
        <v>4</v>
      </c>
      <c r="Y25" s="64" t="s">
        <v>321</v>
      </c>
    </row>
    <row r="26" spans="1:25" s="2" customFormat="1" ht="30.75" customHeight="1" x14ac:dyDescent="0.2">
      <c r="A26" s="199"/>
      <c r="B26" s="196"/>
      <c r="C26" s="5">
        <f>'[1]Табл. 13'!C22</f>
        <v>7</v>
      </c>
      <c r="D26" s="60" t="str">
        <f>'[1]Табл. 13'!D22</f>
        <v>Бугурусланский район</v>
      </c>
      <c r="E26" s="71" t="s">
        <v>175</v>
      </c>
      <c r="F26" s="65">
        <f t="shared" si="4"/>
        <v>7890.7999999999993</v>
      </c>
      <c r="G26" s="65">
        <v>2304.8520627880894</v>
      </c>
      <c r="H26" s="65">
        <v>3803.8479372119104</v>
      </c>
      <c r="I26" s="65">
        <v>1782.1</v>
      </c>
      <c r="J26" s="66">
        <f t="shared" si="8"/>
        <v>29.209358528768814</v>
      </c>
      <c r="K26" s="66">
        <f t="shared" si="5"/>
        <v>48.206112652860426</v>
      </c>
      <c r="L26" s="66">
        <f t="shared" si="6"/>
        <v>22.58452881837076</v>
      </c>
      <c r="M26" s="65">
        <v>2701.95478</v>
      </c>
      <c r="N26" s="65">
        <f t="shared" si="7"/>
        <v>3490.2000000000003</v>
      </c>
      <c r="O26" s="65">
        <v>1019.46505</v>
      </c>
      <c r="P26" s="65">
        <v>1682.4897200000003</v>
      </c>
      <c r="Q26" s="65">
        <v>788.24522999999988</v>
      </c>
      <c r="R26" s="66">
        <f t="shared" si="9"/>
        <v>29.209359062517905</v>
      </c>
      <c r="S26" s="66">
        <f t="shared" si="10"/>
        <v>48.206111970660707</v>
      </c>
      <c r="T26" s="66">
        <f t="shared" si="11"/>
        <v>22.584528966821381</v>
      </c>
      <c r="U26" s="61" t="s">
        <v>140</v>
      </c>
      <c r="V26" s="62" t="s">
        <v>139</v>
      </c>
      <c r="W26" s="63">
        <v>13</v>
      </c>
      <c r="X26" s="63">
        <v>6</v>
      </c>
      <c r="Y26" s="64" t="s">
        <v>321</v>
      </c>
    </row>
    <row r="27" spans="1:25" s="2" customFormat="1" ht="39" x14ac:dyDescent="0.2">
      <c r="A27" s="199"/>
      <c r="B27" s="196"/>
      <c r="C27" s="5">
        <f>'[1]Табл. 13'!C23</f>
        <v>8</v>
      </c>
      <c r="D27" s="60" t="str">
        <f>'[1]Табл. 13'!D23</f>
        <v>Бузулукский район</v>
      </c>
      <c r="E27" s="70" t="s">
        <v>176</v>
      </c>
      <c r="F27" s="65">
        <f t="shared" si="4"/>
        <v>3902</v>
      </c>
      <c r="G27" s="65">
        <v>1055.6280552766575</v>
      </c>
      <c r="H27" s="65">
        <v>1742.1719447233427</v>
      </c>
      <c r="I27" s="65">
        <v>1104.2</v>
      </c>
      <c r="J27" s="66">
        <f t="shared" si="8"/>
        <v>27.05351243661347</v>
      </c>
      <c r="K27" s="66">
        <f t="shared" si="5"/>
        <v>44.648179003673569</v>
      </c>
      <c r="L27" s="66">
        <f t="shared" si="6"/>
        <v>28.298308559712972</v>
      </c>
      <c r="M27" s="65">
        <v>1554.3759700000001</v>
      </c>
      <c r="N27" s="65">
        <f t="shared" si="7"/>
        <v>2167.8000000000002</v>
      </c>
      <c r="O27" s="65">
        <v>586.47612000000004</v>
      </c>
      <c r="P27" s="65">
        <v>967.89985000000001</v>
      </c>
      <c r="Q27" s="65">
        <v>613.42403000000002</v>
      </c>
      <c r="R27" s="66">
        <f t="shared" si="9"/>
        <v>27.053977304179348</v>
      </c>
      <c r="S27" s="66">
        <f t="shared" si="10"/>
        <v>44.648945935971952</v>
      </c>
      <c r="T27" s="66">
        <f t="shared" si="11"/>
        <v>28.297076759848693</v>
      </c>
      <c r="U27" s="61" t="s">
        <v>140</v>
      </c>
      <c r="V27" s="62" t="s">
        <v>139</v>
      </c>
      <c r="W27" s="63">
        <v>4</v>
      </c>
      <c r="X27" s="63">
        <v>2</v>
      </c>
      <c r="Y27" s="64" t="s">
        <v>321</v>
      </c>
    </row>
    <row r="28" spans="1:25" s="2" customFormat="1" ht="39" x14ac:dyDescent="0.2">
      <c r="A28" s="199"/>
      <c r="B28" s="196"/>
      <c r="C28" s="5">
        <f>'[1]Табл. 13'!C24</f>
        <v>9</v>
      </c>
      <c r="D28" s="60" t="str">
        <f>'[1]Табл. 13'!D24</f>
        <v>г. Бугуруслан</v>
      </c>
      <c r="E28" s="70" t="s">
        <v>177</v>
      </c>
      <c r="F28" s="65">
        <f t="shared" si="4"/>
        <v>4837</v>
      </c>
      <c r="G28" s="65">
        <v>1152.1430515379229</v>
      </c>
      <c r="H28" s="65">
        <v>1901.456948462077</v>
      </c>
      <c r="I28" s="65">
        <v>1783.4</v>
      </c>
      <c r="J28" s="66">
        <f t="shared" si="8"/>
        <v>23.819372576760863</v>
      </c>
      <c r="K28" s="66">
        <f t="shared" si="5"/>
        <v>39.310666703784932</v>
      </c>
      <c r="L28" s="66">
        <f t="shared" si="6"/>
        <v>36.869960719454212</v>
      </c>
      <c r="M28" s="65">
        <v>1343.59663</v>
      </c>
      <c r="N28" s="65">
        <f t="shared" si="7"/>
        <v>2128.3000000000002</v>
      </c>
      <c r="O28" s="65">
        <v>506.94770999999997</v>
      </c>
      <c r="P28" s="65">
        <v>836.64892000000009</v>
      </c>
      <c r="Q28" s="65">
        <v>784.70336999999995</v>
      </c>
      <c r="R28" s="66">
        <f t="shared" si="9"/>
        <v>23.819372738805615</v>
      </c>
      <c r="S28" s="66">
        <f t="shared" si="10"/>
        <v>39.310666729314477</v>
      </c>
      <c r="T28" s="66">
        <f t="shared" si="11"/>
        <v>36.869960531879897</v>
      </c>
      <c r="U28" s="61" t="s">
        <v>140</v>
      </c>
      <c r="V28" s="62" t="s">
        <v>139</v>
      </c>
      <c r="W28" s="63">
        <v>5</v>
      </c>
      <c r="X28" s="63">
        <v>2</v>
      </c>
      <c r="Y28" s="64" t="s">
        <v>321</v>
      </c>
    </row>
    <row r="29" spans="1:25" s="2" customFormat="1" ht="42" customHeight="1" x14ac:dyDescent="0.2">
      <c r="A29" s="199"/>
      <c r="B29" s="196"/>
      <c r="C29" s="5">
        <f>'[1]Табл. 13'!C25</f>
        <v>10</v>
      </c>
      <c r="D29" s="60" t="str">
        <f>'[1]Табл. 13'!D25</f>
        <v>г. Бузулук</v>
      </c>
      <c r="E29" s="70" t="s">
        <v>178</v>
      </c>
      <c r="F29" s="65">
        <f t="shared" si="4"/>
        <v>6286.7</v>
      </c>
      <c r="G29" s="65">
        <v>1463.6472771567692</v>
      </c>
      <c r="H29" s="65">
        <v>2415.5527228432306</v>
      </c>
      <c r="I29" s="65">
        <v>2407.5</v>
      </c>
      <c r="J29" s="66">
        <f t="shared" si="8"/>
        <v>23.281646605639988</v>
      </c>
      <c r="K29" s="66">
        <f t="shared" si="5"/>
        <v>38.423222403538112</v>
      </c>
      <c r="L29" s="66">
        <f t="shared" si="6"/>
        <v>38.295130990821896</v>
      </c>
      <c r="M29" s="65">
        <v>2407.7856900000002</v>
      </c>
      <c r="N29" s="65">
        <f t="shared" si="7"/>
        <v>3902.0999999999995</v>
      </c>
      <c r="O29" s="65">
        <v>908.47314000000006</v>
      </c>
      <c r="P29" s="65">
        <v>1499.3125499999999</v>
      </c>
      <c r="Q29" s="65">
        <v>1494.31431</v>
      </c>
      <c r="R29" s="66">
        <f t="shared" si="9"/>
        <v>23.28164680556624</v>
      </c>
      <c r="S29" s="66">
        <f t="shared" si="10"/>
        <v>38.423222111170915</v>
      </c>
      <c r="T29" s="66">
        <f t="shared" si="11"/>
        <v>38.295131083262859</v>
      </c>
      <c r="U29" s="61" t="s">
        <v>140</v>
      </c>
      <c r="V29" s="62" t="s">
        <v>139</v>
      </c>
      <c r="W29" s="63">
        <v>5</v>
      </c>
      <c r="X29" s="63">
        <v>3</v>
      </c>
      <c r="Y29" s="64" t="s">
        <v>321</v>
      </c>
    </row>
    <row r="30" spans="1:25" s="2" customFormat="1" ht="39" x14ac:dyDescent="0.2">
      <c r="A30" s="199"/>
      <c r="B30" s="196"/>
      <c r="C30" s="5">
        <f>'[1]Табл. 13'!C26</f>
        <v>11</v>
      </c>
      <c r="D30" s="60" t="str">
        <f>'[1]Табл. 13'!D26</f>
        <v>г. Медногорск</v>
      </c>
      <c r="E30" s="70" t="s">
        <v>179</v>
      </c>
      <c r="F30" s="65">
        <f t="shared" si="4"/>
        <v>1083.9000000000001</v>
      </c>
      <c r="G30" s="65">
        <v>304.93909295682124</v>
      </c>
      <c r="H30" s="65">
        <v>503.2609070431788</v>
      </c>
      <c r="I30" s="65">
        <v>275.7</v>
      </c>
      <c r="J30" s="66">
        <f t="shared" si="8"/>
        <v>28.133507976457352</v>
      </c>
      <c r="K30" s="66">
        <f t="shared" si="5"/>
        <v>46.430566200127203</v>
      </c>
      <c r="L30" s="66">
        <f t="shared" si="6"/>
        <v>25.435925823415438</v>
      </c>
      <c r="M30" s="65">
        <v>808.2</v>
      </c>
      <c r="N30" s="65">
        <f t="shared" si="7"/>
        <v>1083.9000000000001</v>
      </c>
      <c r="O30" s="65">
        <v>304.93909000000002</v>
      </c>
      <c r="P30" s="65">
        <v>503.26090999999997</v>
      </c>
      <c r="Q30" s="65">
        <v>275.7</v>
      </c>
      <c r="R30" s="66">
        <f t="shared" si="9"/>
        <v>28.133507703662698</v>
      </c>
      <c r="S30" s="66">
        <f t="shared" si="10"/>
        <v>46.430566472921846</v>
      </c>
      <c r="T30" s="66">
        <f t="shared" si="11"/>
        <v>25.435925823415438</v>
      </c>
      <c r="U30" s="61" t="s">
        <v>140</v>
      </c>
      <c r="V30" s="62" t="s">
        <v>139</v>
      </c>
      <c r="W30" s="63">
        <v>1</v>
      </c>
      <c r="X30" s="63">
        <v>1</v>
      </c>
      <c r="Y30" s="64"/>
    </row>
    <row r="31" spans="1:25" s="2" customFormat="1" ht="39" x14ac:dyDescent="0.2">
      <c r="A31" s="199"/>
      <c r="B31" s="196"/>
      <c r="C31" s="5">
        <f>'[1]Табл. 13'!C27</f>
        <v>12</v>
      </c>
      <c r="D31" s="60" t="str">
        <f>'[1]Табл. 13'!D27</f>
        <v>г. Новотроицк</v>
      </c>
      <c r="E31" s="70" t="s">
        <v>180</v>
      </c>
      <c r="F31" s="65">
        <f t="shared" si="4"/>
        <v>5202.6000000000004</v>
      </c>
      <c r="G31" s="65">
        <v>1295.3685893830223</v>
      </c>
      <c r="H31" s="65">
        <v>2137.8314106169773</v>
      </c>
      <c r="I31" s="65">
        <v>1769.4</v>
      </c>
      <c r="J31" s="66">
        <f t="shared" si="8"/>
        <v>24.898485168627651</v>
      </c>
      <c r="K31" s="66">
        <f t="shared" si="5"/>
        <v>41.091596713508196</v>
      </c>
      <c r="L31" s="66">
        <f t="shared" si="6"/>
        <v>34.009918117864146</v>
      </c>
      <c r="M31" s="65">
        <v>3433.2</v>
      </c>
      <c r="N31" s="65">
        <f t="shared" si="7"/>
        <v>4335.5</v>
      </c>
      <c r="O31" s="65">
        <v>1079.4738</v>
      </c>
      <c r="P31" s="65">
        <v>1781.5262</v>
      </c>
      <c r="Q31" s="65">
        <v>1474.5</v>
      </c>
      <c r="R31" s="66">
        <f t="shared" si="9"/>
        <v>24.898484603851919</v>
      </c>
      <c r="S31" s="66">
        <f t="shared" si="10"/>
        <v>41.091597278283935</v>
      </c>
      <c r="T31" s="66">
        <f t="shared" si="11"/>
        <v>34.009918117864146</v>
      </c>
      <c r="U31" s="61" t="s">
        <v>140</v>
      </c>
      <c r="V31" s="62" t="s">
        <v>139</v>
      </c>
      <c r="W31" s="63">
        <v>6</v>
      </c>
      <c r="X31" s="63">
        <v>5</v>
      </c>
      <c r="Y31" s="64" t="s">
        <v>321</v>
      </c>
    </row>
    <row r="32" spans="1:25" s="2" customFormat="1" ht="41.25" customHeight="1" x14ac:dyDescent="0.2">
      <c r="A32" s="199"/>
      <c r="B32" s="196"/>
      <c r="C32" s="5">
        <f>'[1]Табл. 13'!C28</f>
        <v>13</v>
      </c>
      <c r="D32" s="60" t="str">
        <f>'[1]Табл. 13'!D28</f>
        <v>г. Оренбург</v>
      </c>
      <c r="E32" s="70" t="s">
        <v>181</v>
      </c>
      <c r="F32" s="65">
        <f t="shared" si="4"/>
        <v>6286.7000000000007</v>
      </c>
      <c r="G32" s="65">
        <v>1463.6095465092865</v>
      </c>
      <c r="H32" s="65">
        <v>2415.4904534907137</v>
      </c>
      <c r="I32" s="65">
        <v>2407.6</v>
      </c>
      <c r="J32" s="66">
        <f t="shared" si="8"/>
        <v>23.281046439456095</v>
      </c>
      <c r="K32" s="66">
        <f t="shared" si="5"/>
        <v>38.422231910075446</v>
      </c>
      <c r="L32" s="66">
        <f t="shared" si="6"/>
        <v>38.296721650468449</v>
      </c>
      <c r="M32" s="65">
        <v>0</v>
      </c>
      <c r="N32" s="65">
        <f t="shared" si="7"/>
        <v>0</v>
      </c>
      <c r="O32" s="65">
        <v>0</v>
      </c>
      <c r="P32" s="65">
        <v>0</v>
      </c>
      <c r="Q32" s="65">
        <v>0</v>
      </c>
      <c r="R32" s="66">
        <v>0</v>
      </c>
      <c r="S32" s="66">
        <v>0</v>
      </c>
      <c r="T32" s="66">
        <v>0</v>
      </c>
      <c r="U32" s="61" t="s">
        <v>140</v>
      </c>
      <c r="V32" s="62" t="s">
        <v>139</v>
      </c>
      <c r="W32" s="63">
        <v>5</v>
      </c>
      <c r="X32" s="63">
        <v>0</v>
      </c>
      <c r="Y32" s="64" t="s">
        <v>321</v>
      </c>
    </row>
    <row r="33" spans="1:25" s="2" customFormat="1" ht="39" x14ac:dyDescent="0.2">
      <c r="A33" s="199"/>
      <c r="B33" s="196"/>
      <c r="C33" s="5">
        <f>'[1]Табл. 13'!C29</f>
        <v>14</v>
      </c>
      <c r="D33" s="60" t="str">
        <f>'[1]Табл. 13'!D29</f>
        <v>г. Орск</v>
      </c>
      <c r="E33" s="70" t="s">
        <v>182</v>
      </c>
      <c r="F33" s="65">
        <f t="shared" si="4"/>
        <v>28679.699999999997</v>
      </c>
      <c r="G33" s="65">
        <v>7140.6382280818216</v>
      </c>
      <c r="H33" s="65">
        <v>11784.661771918174</v>
      </c>
      <c r="I33" s="65">
        <v>9754.4</v>
      </c>
      <c r="J33" s="66">
        <f t="shared" si="8"/>
        <v>24.897883269636093</v>
      </c>
      <c r="K33" s="66">
        <f t="shared" si="5"/>
        <v>41.090603360279829</v>
      </c>
      <c r="L33" s="66">
        <f t="shared" si="6"/>
        <v>34.011513370084067</v>
      </c>
      <c r="M33" s="65">
        <v>14033.01352</v>
      </c>
      <c r="N33" s="65">
        <f t="shared" si="7"/>
        <v>21265.9</v>
      </c>
      <c r="O33" s="65">
        <v>5294.7469299999975</v>
      </c>
      <c r="P33" s="65">
        <v>8738.2665899999993</v>
      </c>
      <c r="Q33" s="65">
        <v>7232.8864800000038</v>
      </c>
      <c r="R33" s="66">
        <f t="shared" si="9"/>
        <v>24.897826708486342</v>
      </c>
      <c r="S33" s="66">
        <f t="shared" si="10"/>
        <v>41.09050917196074</v>
      </c>
      <c r="T33" s="66">
        <f t="shared" si="11"/>
        <v>34.011664119552911</v>
      </c>
      <c r="U33" s="61" t="s">
        <v>140</v>
      </c>
      <c r="V33" s="62" t="s">
        <v>139</v>
      </c>
      <c r="W33" s="63">
        <v>31</v>
      </c>
      <c r="X33" s="63">
        <v>23</v>
      </c>
      <c r="Y33" s="64" t="s">
        <v>321</v>
      </c>
    </row>
    <row r="34" spans="1:25" s="2" customFormat="1" ht="39" x14ac:dyDescent="0.2">
      <c r="A34" s="199"/>
      <c r="B34" s="196"/>
      <c r="C34" s="5">
        <f>'[1]Табл. 13'!C30</f>
        <v>15</v>
      </c>
      <c r="D34" s="60" t="str">
        <f>'[1]Табл. 13'!D30</f>
        <v>Гайский г/о</v>
      </c>
      <c r="E34" s="70" t="s">
        <v>183</v>
      </c>
      <c r="F34" s="65">
        <f t="shared" si="4"/>
        <v>4422.3999999999996</v>
      </c>
      <c r="G34" s="65">
        <v>1124.9392547027501</v>
      </c>
      <c r="H34" s="65">
        <v>1856.5607452972499</v>
      </c>
      <c r="I34" s="65">
        <v>1440.9</v>
      </c>
      <c r="J34" s="66">
        <f t="shared" si="8"/>
        <v>25.437302249971737</v>
      </c>
      <c r="K34" s="66">
        <f t="shared" si="5"/>
        <v>41.980841744239555</v>
      </c>
      <c r="L34" s="66">
        <f t="shared" si="6"/>
        <v>32.581856005788715</v>
      </c>
      <c r="M34" s="65">
        <v>2236.125</v>
      </c>
      <c r="N34" s="65">
        <f t="shared" si="7"/>
        <v>3316.8</v>
      </c>
      <c r="O34" s="65">
        <v>843.70444000000009</v>
      </c>
      <c r="P34" s="65">
        <v>1392.42056</v>
      </c>
      <c r="Q34" s="65">
        <v>1080.675</v>
      </c>
      <c r="R34" s="66">
        <f t="shared" si="9"/>
        <v>25.437302219006273</v>
      </c>
      <c r="S34" s="66">
        <f t="shared" si="10"/>
        <v>41.980841775205015</v>
      </c>
      <c r="T34" s="66">
        <f t="shared" si="11"/>
        <v>32.581856005788708</v>
      </c>
      <c r="U34" s="61" t="s">
        <v>140</v>
      </c>
      <c r="V34" s="62" t="s">
        <v>139</v>
      </c>
      <c r="W34" s="63">
        <v>4</v>
      </c>
      <c r="X34" s="63">
        <v>3</v>
      </c>
      <c r="Y34" s="64" t="s">
        <v>321</v>
      </c>
    </row>
    <row r="35" spans="1:25" s="2" customFormat="1" ht="39" x14ac:dyDescent="0.2">
      <c r="A35" s="199"/>
      <c r="B35" s="196"/>
      <c r="C35" s="5">
        <f>'[1]Табл. 13'!C31</f>
        <v>16</v>
      </c>
      <c r="D35" s="60" t="str">
        <f>'[1]Табл. 13'!D31</f>
        <v>Грачёвский район</v>
      </c>
      <c r="E35" s="70" t="s">
        <v>184</v>
      </c>
      <c r="F35" s="65">
        <f t="shared" si="4"/>
        <v>10084.400000000001</v>
      </c>
      <c r="G35" s="65">
        <v>2944.1601537383963</v>
      </c>
      <c r="H35" s="65">
        <v>4858.9398462616045</v>
      </c>
      <c r="I35" s="65">
        <v>2281.3000000000002</v>
      </c>
      <c r="J35" s="66">
        <f t="shared" si="8"/>
        <v>29.195194099186821</v>
      </c>
      <c r="K35" s="66">
        <f t="shared" si="5"/>
        <v>48.182736169346754</v>
      </c>
      <c r="L35" s="66">
        <f t="shared" si="6"/>
        <v>22.622069731466421</v>
      </c>
      <c r="M35" s="65">
        <v>6275.7520100000002</v>
      </c>
      <c r="N35" s="65">
        <f t="shared" si="7"/>
        <v>8112.5987100000002</v>
      </c>
      <c r="O35" s="65">
        <v>2368.4889500000004</v>
      </c>
      <c r="P35" s="65">
        <v>3908.8719900000001</v>
      </c>
      <c r="Q35" s="65">
        <v>1835.2377699999997</v>
      </c>
      <c r="R35" s="66">
        <f t="shared" si="9"/>
        <v>29.195194224021964</v>
      </c>
      <c r="S35" s="66">
        <f t="shared" si="10"/>
        <v>48.182735640328502</v>
      </c>
      <c r="T35" s="66">
        <f t="shared" si="11"/>
        <v>22.622070135649537</v>
      </c>
      <c r="U35" s="61" t="s">
        <v>140</v>
      </c>
      <c r="V35" s="62" t="s">
        <v>139</v>
      </c>
      <c r="W35" s="63">
        <v>11</v>
      </c>
      <c r="X35" s="63">
        <v>9</v>
      </c>
      <c r="Y35" s="64" t="s">
        <v>321</v>
      </c>
    </row>
    <row r="36" spans="1:25" s="2" customFormat="1" ht="39" x14ac:dyDescent="0.2">
      <c r="A36" s="199"/>
      <c r="B36" s="196"/>
      <c r="C36" s="5">
        <f>'[1]Табл. 13'!C32</f>
        <v>17</v>
      </c>
      <c r="D36" s="60" t="str">
        <f>'[1]Табл. 13'!D32</f>
        <v>Домбаровский район</v>
      </c>
      <c r="E36" s="70" t="s">
        <v>185</v>
      </c>
      <c r="F36" s="65">
        <f t="shared" si="4"/>
        <v>2821.5</v>
      </c>
      <c r="G36" s="65">
        <v>793.73963109782824</v>
      </c>
      <c r="H36" s="65">
        <v>1309.9603689021715</v>
      </c>
      <c r="I36" s="65">
        <v>717.8</v>
      </c>
      <c r="J36" s="66">
        <f t="shared" si="8"/>
        <v>28.131831688741034</v>
      </c>
      <c r="K36" s="66">
        <f t="shared" si="5"/>
        <v>46.427799712995622</v>
      </c>
      <c r="L36" s="66">
        <f t="shared" si="6"/>
        <v>25.440368598263337</v>
      </c>
      <c r="M36" s="65">
        <v>839.40193999999997</v>
      </c>
      <c r="N36" s="65">
        <f t="shared" si="7"/>
        <v>1125.7883400000001</v>
      </c>
      <c r="O36" s="65">
        <v>316.71178999999995</v>
      </c>
      <c r="P36" s="65">
        <v>522.69015000000002</v>
      </c>
      <c r="Q36" s="65">
        <v>286.38640000000004</v>
      </c>
      <c r="R36" s="66">
        <f t="shared" si="9"/>
        <v>28.132445393776234</v>
      </c>
      <c r="S36" s="66">
        <f t="shared" si="10"/>
        <v>46.428811831538418</v>
      </c>
      <c r="T36" s="66">
        <f t="shared" si="11"/>
        <v>25.438742774685341</v>
      </c>
      <c r="U36" s="61" t="s">
        <v>140</v>
      </c>
      <c r="V36" s="62" t="s">
        <v>139</v>
      </c>
      <c r="W36" s="63">
        <v>5</v>
      </c>
      <c r="X36" s="63">
        <v>2</v>
      </c>
      <c r="Y36" s="64" t="s">
        <v>321</v>
      </c>
    </row>
    <row r="37" spans="1:25" s="2" customFormat="1" ht="39" x14ac:dyDescent="0.2">
      <c r="A37" s="199"/>
      <c r="B37" s="196"/>
      <c r="C37" s="5">
        <f>'[1]Табл. 13'!C33</f>
        <v>18</v>
      </c>
      <c r="D37" s="60" t="str">
        <f>'[1]Табл. 13'!D33</f>
        <v>Илекский район</v>
      </c>
      <c r="E37" s="70" t="s">
        <v>186</v>
      </c>
      <c r="F37" s="65">
        <f t="shared" si="4"/>
        <v>9321.5</v>
      </c>
      <c r="G37" s="65">
        <v>2622.430922651683</v>
      </c>
      <c r="H37" s="65">
        <v>4327.9690773483162</v>
      </c>
      <c r="I37" s="65">
        <v>2371.1</v>
      </c>
      <c r="J37" s="66">
        <f t="shared" si="8"/>
        <v>28.13314297754313</v>
      </c>
      <c r="K37" s="66">
        <f t="shared" si="5"/>
        <v>46.42996381857337</v>
      </c>
      <c r="L37" s="66">
        <f t="shared" si="6"/>
        <v>25.436893203883493</v>
      </c>
      <c r="M37" s="65">
        <v>0</v>
      </c>
      <c r="N37" s="65">
        <f t="shared" si="7"/>
        <v>0</v>
      </c>
      <c r="O37" s="65">
        <v>0</v>
      </c>
      <c r="P37" s="65">
        <v>0</v>
      </c>
      <c r="Q37" s="65">
        <v>0</v>
      </c>
      <c r="R37" s="66">
        <v>0</v>
      </c>
      <c r="S37" s="66">
        <v>0</v>
      </c>
      <c r="T37" s="66">
        <v>0</v>
      </c>
      <c r="U37" s="61" t="s">
        <v>140</v>
      </c>
      <c r="V37" s="62" t="s">
        <v>139</v>
      </c>
      <c r="W37" s="63">
        <v>9</v>
      </c>
      <c r="X37" s="63">
        <v>0</v>
      </c>
      <c r="Y37" s="64" t="s">
        <v>321</v>
      </c>
    </row>
    <row r="38" spans="1:25" s="2" customFormat="1" ht="39" x14ac:dyDescent="0.2">
      <c r="A38" s="199"/>
      <c r="B38" s="196"/>
      <c r="C38" s="5">
        <v>19</v>
      </c>
      <c r="D38" s="60" t="s">
        <v>163</v>
      </c>
      <c r="E38" s="70" t="s">
        <v>187</v>
      </c>
      <c r="F38" s="65">
        <f t="shared" si="4"/>
        <v>1517.5</v>
      </c>
      <c r="G38" s="65">
        <v>410.54717526146646</v>
      </c>
      <c r="H38" s="65">
        <v>677.55282473853345</v>
      </c>
      <c r="I38" s="65">
        <v>429.4</v>
      </c>
      <c r="J38" s="66">
        <f t="shared" si="8"/>
        <v>27.054179588894002</v>
      </c>
      <c r="K38" s="66">
        <f t="shared" si="5"/>
        <v>44.649280048667769</v>
      </c>
      <c r="L38" s="66">
        <f t="shared" si="6"/>
        <v>28.296540362438222</v>
      </c>
      <c r="M38" s="65">
        <v>1088.0999999999999</v>
      </c>
      <c r="N38" s="65">
        <f t="shared" si="7"/>
        <v>1517.5</v>
      </c>
      <c r="O38" s="65">
        <v>410.54717999999997</v>
      </c>
      <c r="P38" s="65">
        <v>677.55282</v>
      </c>
      <c r="Q38" s="65">
        <v>429.4</v>
      </c>
      <c r="R38" s="66">
        <f t="shared" si="9"/>
        <v>27.054179901153208</v>
      </c>
      <c r="S38" s="66">
        <f t="shared" si="10"/>
        <v>44.649279736408566</v>
      </c>
      <c r="T38" s="66">
        <f t="shared" si="11"/>
        <v>28.296540362438222</v>
      </c>
      <c r="U38" s="61" t="s">
        <v>140</v>
      </c>
      <c r="V38" s="62" t="s">
        <v>139</v>
      </c>
      <c r="W38" s="63">
        <v>1</v>
      </c>
      <c r="X38" s="63">
        <v>1</v>
      </c>
      <c r="Y38" s="64"/>
    </row>
    <row r="39" spans="1:25" s="2" customFormat="1" ht="40.5" customHeight="1" x14ac:dyDescent="0.2">
      <c r="A39" s="199"/>
      <c r="B39" s="196"/>
      <c r="C39" s="5">
        <v>20</v>
      </c>
      <c r="D39" s="60" t="str">
        <f>'[1]Табл. 13'!D34</f>
        <v>Красногвардейский район</v>
      </c>
      <c r="E39" s="70" t="s">
        <v>188</v>
      </c>
      <c r="F39" s="65">
        <f t="shared" si="4"/>
        <v>9538.2999999999993</v>
      </c>
      <c r="G39" s="65">
        <v>2683.3659183365712</v>
      </c>
      <c r="H39" s="65">
        <v>4428.5340816634289</v>
      </c>
      <c r="I39" s="65">
        <v>2426.4</v>
      </c>
      <c r="J39" s="66">
        <f t="shared" si="8"/>
        <v>28.132538485228725</v>
      </c>
      <c r="K39" s="66">
        <f t="shared" si="5"/>
        <v>46.4289661854149</v>
      </c>
      <c r="L39" s="66">
        <f t="shared" si="6"/>
        <v>25.438495329356385</v>
      </c>
      <c r="M39" s="65">
        <v>6465.3771999999999</v>
      </c>
      <c r="N39" s="65">
        <f t="shared" si="7"/>
        <v>8671.1999999999989</v>
      </c>
      <c r="O39" s="65">
        <v>2439.4286380193812</v>
      </c>
      <c r="P39" s="65">
        <v>4025.9485567312549</v>
      </c>
      <c r="Q39" s="65">
        <v>2205.8228052493637</v>
      </c>
      <c r="R39" s="66">
        <f t="shared" si="9"/>
        <v>28.132538034174985</v>
      </c>
      <c r="S39" s="66">
        <f t="shared" si="10"/>
        <v>46.42896665664793</v>
      </c>
      <c r="T39" s="66">
        <f t="shared" si="11"/>
        <v>25.438495309177089</v>
      </c>
      <c r="U39" s="61" t="s">
        <v>140</v>
      </c>
      <c r="V39" s="62" t="s">
        <v>139</v>
      </c>
      <c r="W39" s="63">
        <v>9</v>
      </c>
      <c r="X39" s="63">
        <v>8</v>
      </c>
      <c r="Y39" s="64" t="s">
        <v>321</v>
      </c>
    </row>
    <row r="40" spans="1:25" s="2" customFormat="1" ht="39" x14ac:dyDescent="0.2">
      <c r="A40" s="199"/>
      <c r="B40" s="196"/>
      <c r="C40" s="5">
        <v>21</v>
      </c>
      <c r="D40" s="60" t="str">
        <f>'[1]Табл. 13'!D35</f>
        <v>Кувандыкский г/о</v>
      </c>
      <c r="E40" s="70" t="s">
        <v>189</v>
      </c>
      <c r="F40" s="65">
        <f t="shared" si="4"/>
        <v>11756</v>
      </c>
      <c r="G40" s="65">
        <v>3180.5049295713002</v>
      </c>
      <c r="H40" s="65">
        <v>5248.9950704287003</v>
      </c>
      <c r="I40" s="65">
        <v>3326.5</v>
      </c>
      <c r="J40" s="66">
        <f t="shared" si="8"/>
        <v>27.054312092304357</v>
      </c>
      <c r="K40" s="66">
        <f t="shared" si="5"/>
        <v>44.649498727702451</v>
      </c>
      <c r="L40" s="66">
        <f t="shared" si="6"/>
        <v>28.296189179993199</v>
      </c>
      <c r="M40" s="65">
        <v>5654.9319100000002</v>
      </c>
      <c r="N40" s="65">
        <f t="shared" si="7"/>
        <v>7886.5</v>
      </c>
      <c r="O40" s="65">
        <v>2133.6424200000001</v>
      </c>
      <c r="P40" s="65">
        <v>3521.2894799999999</v>
      </c>
      <c r="Q40" s="65">
        <v>2231.5681</v>
      </c>
      <c r="R40" s="66">
        <f t="shared" si="9"/>
        <v>27.054364039814878</v>
      </c>
      <c r="S40" s="66">
        <f t="shared" si="10"/>
        <v>44.649584479807267</v>
      </c>
      <c r="T40" s="66">
        <f t="shared" si="11"/>
        <v>28.296051480377859</v>
      </c>
      <c r="U40" s="61" t="s">
        <v>140</v>
      </c>
      <c r="V40" s="62" t="s">
        <v>139</v>
      </c>
      <c r="W40" s="63">
        <v>15</v>
      </c>
      <c r="X40" s="63">
        <v>10</v>
      </c>
      <c r="Y40" s="64" t="s">
        <v>321</v>
      </c>
    </row>
    <row r="41" spans="1:25" s="2" customFormat="1" ht="39" x14ac:dyDescent="0.2">
      <c r="A41" s="199"/>
      <c r="B41" s="196"/>
      <c r="C41" s="5">
        <v>22</v>
      </c>
      <c r="D41" s="60" t="str">
        <f>'[1]Табл. 13'!D36</f>
        <v>Курманаевский район</v>
      </c>
      <c r="E41" s="70" t="s">
        <v>190</v>
      </c>
      <c r="F41" s="65">
        <f t="shared" si="4"/>
        <v>1083.9000000000001</v>
      </c>
      <c r="G41" s="65">
        <v>316.59786302903825</v>
      </c>
      <c r="H41" s="65">
        <v>522.50213697096183</v>
      </c>
      <c r="I41" s="65">
        <v>244.8</v>
      </c>
      <c r="J41" s="66">
        <f t="shared" si="8"/>
        <v>29.209139498942545</v>
      </c>
      <c r="K41" s="66">
        <f t="shared" si="5"/>
        <v>48.205751173628727</v>
      </c>
      <c r="L41" s="66">
        <f t="shared" si="6"/>
        <v>22.585109327428729</v>
      </c>
      <c r="M41" s="65">
        <v>0</v>
      </c>
      <c r="N41" s="65">
        <f t="shared" si="7"/>
        <v>0</v>
      </c>
      <c r="O41" s="65">
        <v>0</v>
      </c>
      <c r="P41" s="65">
        <v>0</v>
      </c>
      <c r="Q41" s="65">
        <v>0</v>
      </c>
      <c r="R41" s="66">
        <v>0</v>
      </c>
      <c r="S41" s="66">
        <v>0</v>
      </c>
      <c r="T41" s="66">
        <v>0</v>
      </c>
      <c r="U41" s="61" t="s">
        <v>140</v>
      </c>
      <c r="V41" s="62" t="s">
        <v>139</v>
      </c>
      <c r="W41" s="63">
        <v>1</v>
      </c>
      <c r="X41" s="63">
        <v>0</v>
      </c>
      <c r="Y41" s="64" t="s">
        <v>321</v>
      </c>
    </row>
    <row r="42" spans="1:25" s="2" customFormat="1" ht="39" x14ac:dyDescent="0.2">
      <c r="A42" s="199"/>
      <c r="B42" s="196"/>
      <c r="C42" s="5">
        <v>23</v>
      </c>
      <c r="D42" s="60" t="str">
        <f>'[1]Табл. 13'!D37</f>
        <v>Матвеевский район</v>
      </c>
      <c r="E42" s="70" t="s">
        <v>191</v>
      </c>
      <c r="F42" s="65">
        <f t="shared" si="4"/>
        <v>1831.8</v>
      </c>
      <c r="G42" s="65">
        <v>396.85095022517271</v>
      </c>
      <c r="H42" s="65">
        <v>654.94904977482724</v>
      </c>
      <c r="I42" s="65">
        <v>780</v>
      </c>
      <c r="J42" s="66">
        <f t="shared" si="8"/>
        <v>21.664534896013361</v>
      </c>
      <c r="K42" s="66">
        <f t="shared" si="5"/>
        <v>35.754397301824831</v>
      </c>
      <c r="L42" s="66">
        <f t="shared" si="6"/>
        <v>42.581067802161812</v>
      </c>
      <c r="M42" s="65">
        <v>647.21483000000001</v>
      </c>
      <c r="N42" s="65">
        <f t="shared" si="7"/>
        <v>1127.2</v>
      </c>
      <c r="O42" s="65">
        <v>244.19276000000002</v>
      </c>
      <c r="P42" s="65">
        <v>403.00723999999997</v>
      </c>
      <c r="Q42" s="65">
        <v>480</v>
      </c>
      <c r="R42" s="66">
        <f t="shared" si="9"/>
        <v>21.663658623136978</v>
      </c>
      <c r="S42" s="66">
        <f t="shared" si="10"/>
        <v>35.752948899929024</v>
      </c>
      <c r="T42" s="66">
        <f t="shared" si="11"/>
        <v>42.583392476933994</v>
      </c>
      <c r="U42" s="61" t="s">
        <v>140</v>
      </c>
      <c r="V42" s="62" t="s">
        <v>139</v>
      </c>
      <c r="W42" s="63">
        <v>3</v>
      </c>
      <c r="X42" s="63">
        <v>2</v>
      </c>
      <c r="Y42" s="64" t="s">
        <v>321</v>
      </c>
    </row>
    <row r="43" spans="1:25" s="2" customFormat="1" ht="42" customHeight="1" x14ac:dyDescent="0.2">
      <c r="A43" s="199"/>
      <c r="B43" s="196"/>
      <c r="C43" s="5">
        <v>24</v>
      </c>
      <c r="D43" s="60" t="str">
        <f>'[1]Табл. 13'!D38</f>
        <v>Новоорский район</v>
      </c>
      <c r="E43" s="70" t="s">
        <v>192</v>
      </c>
      <c r="F43" s="65">
        <f t="shared" si="4"/>
        <v>10752.2</v>
      </c>
      <c r="G43" s="65">
        <v>2966.7608115806552</v>
      </c>
      <c r="H43" s="65">
        <v>4896.2391884193448</v>
      </c>
      <c r="I43" s="65">
        <v>2889.2</v>
      </c>
      <c r="J43" s="66">
        <f t="shared" si="8"/>
        <v>27.592128230321748</v>
      </c>
      <c r="K43" s="66">
        <f t="shared" si="5"/>
        <v>45.537091836269269</v>
      </c>
      <c r="L43" s="66">
        <f t="shared" si="6"/>
        <v>26.870779933408972</v>
      </c>
      <c r="M43" s="65">
        <v>3551.0817999999999</v>
      </c>
      <c r="N43" s="65">
        <f t="shared" si="7"/>
        <v>4855.9000000000005</v>
      </c>
      <c r="O43" s="65">
        <v>1339.8461700000003</v>
      </c>
      <c r="P43" s="65">
        <v>2211.2356400000003</v>
      </c>
      <c r="Q43" s="65">
        <v>1304.8181900000002</v>
      </c>
      <c r="R43" s="66">
        <f t="shared" si="9"/>
        <v>27.592128544657019</v>
      </c>
      <c r="S43" s="66">
        <f t="shared" si="10"/>
        <v>45.537091785250929</v>
      </c>
      <c r="T43" s="66">
        <f t="shared" si="11"/>
        <v>26.870779670092055</v>
      </c>
      <c r="U43" s="61" t="s">
        <v>140</v>
      </c>
      <c r="V43" s="62" t="s">
        <v>139</v>
      </c>
      <c r="W43" s="63">
        <v>12</v>
      </c>
      <c r="X43" s="63">
        <v>5</v>
      </c>
      <c r="Y43" s="64" t="s">
        <v>321</v>
      </c>
    </row>
    <row r="44" spans="1:25" s="2" customFormat="1" ht="39" x14ac:dyDescent="0.2">
      <c r="A44" s="199"/>
      <c r="B44" s="196"/>
      <c r="C44" s="5">
        <v>25</v>
      </c>
      <c r="D44" s="60" t="s">
        <v>125</v>
      </c>
      <c r="E44" s="70" t="s">
        <v>193</v>
      </c>
      <c r="F44" s="65">
        <f t="shared" si="4"/>
        <v>3641.8999999999996</v>
      </c>
      <c r="G44" s="65">
        <v>1016.6900270743015</v>
      </c>
      <c r="H44" s="65">
        <v>1677.9099729256984</v>
      </c>
      <c r="I44" s="65">
        <v>947.3</v>
      </c>
      <c r="J44" s="66">
        <f t="shared" si="8"/>
        <v>27.916472914530921</v>
      </c>
      <c r="K44" s="66">
        <f t="shared" si="5"/>
        <v>46.072379058340388</v>
      </c>
      <c r="L44" s="66">
        <f t="shared" si="6"/>
        <v>26.011148027128701</v>
      </c>
      <c r="M44" s="65">
        <v>2694.6</v>
      </c>
      <c r="N44" s="65">
        <f t="shared" si="7"/>
        <v>3641.8999999999996</v>
      </c>
      <c r="O44" s="65">
        <v>1016.6900400000001</v>
      </c>
      <c r="P44" s="65">
        <v>1677.90996</v>
      </c>
      <c r="Q44" s="65">
        <v>947.3</v>
      </c>
      <c r="R44" s="66">
        <f t="shared" si="9"/>
        <v>27.916473269447273</v>
      </c>
      <c r="S44" s="66">
        <f t="shared" si="10"/>
        <v>46.072378703424036</v>
      </c>
      <c r="T44" s="66">
        <f t="shared" si="11"/>
        <v>26.011148027128701</v>
      </c>
      <c r="U44" s="61" t="s">
        <v>140</v>
      </c>
      <c r="V44" s="62" t="s">
        <v>139</v>
      </c>
      <c r="W44" s="63">
        <v>4</v>
      </c>
      <c r="X44" s="63">
        <v>4</v>
      </c>
      <c r="Y44" s="64"/>
    </row>
    <row r="45" spans="1:25" s="2" customFormat="1" ht="39" x14ac:dyDescent="0.2">
      <c r="A45" s="199"/>
      <c r="B45" s="196"/>
      <c r="C45" s="5">
        <v>26</v>
      </c>
      <c r="D45" s="60" t="str">
        <f>'[1]Табл. 13'!D40</f>
        <v>Октябрьский район</v>
      </c>
      <c r="E45" s="70" t="s">
        <v>194</v>
      </c>
      <c r="F45" s="65">
        <f t="shared" si="4"/>
        <v>2128.3000000000002</v>
      </c>
      <c r="G45" s="65">
        <v>598.74764490618622</v>
      </c>
      <c r="H45" s="65">
        <v>988.15235509381387</v>
      </c>
      <c r="I45" s="65">
        <v>541.4</v>
      </c>
      <c r="J45" s="66">
        <f t="shared" si="8"/>
        <v>28.132671376506423</v>
      </c>
      <c r="K45" s="66">
        <f t="shared" si="5"/>
        <v>46.429185504572374</v>
      </c>
      <c r="L45" s="66">
        <f t="shared" si="6"/>
        <v>25.438143118921204</v>
      </c>
      <c r="M45" s="65">
        <v>1183.2221</v>
      </c>
      <c r="N45" s="65">
        <f t="shared" si="7"/>
        <v>2128.3000000000002</v>
      </c>
      <c r="O45" s="65">
        <v>598.74763999999993</v>
      </c>
      <c r="P45" s="65">
        <v>988.15236000000016</v>
      </c>
      <c r="Q45" s="65">
        <v>541.4</v>
      </c>
      <c r="R45" s="66">
        <f t="shared" si="9"/>
        <v>28.132671145985057</v>
      </c>
      <c r="S45" s="66">
        <f t="shared" si="10"/>
        <v>46.429185735093739</v>
      </c>
      <c r="T45" s="66">
        <f t="shared" si="11"/>
        <v>25.438143118921204</v>
      </c>
      <c r="U45" s="61" t="s">
        <v>140</v>
      </c>
      <c r="V45" s="62" t="s">
        <v>139</v>
      </c>
      <c r="W45" s="63">
        <v>2</v>
      </c>
      <c r="X45" s="63">
        <v>2</v>
      </c>
      <c r="Y45" s="64"/>
    </row>
    <row r="46" spans="1:25" s="2" customFormat="1" ht="39" x14ac:dyDescent="0.2">
      <c r="A46" s="199"/>
      <c r="B46" s="196"/>
      <c r="C46" s="5">
        <v>27</v>
      </c>
      <c r="D46" s="60" t="str">
        <f>'[1]Табл. 13'!D41</f>
        <v>Оренбургский район</v>
      </c>
      <c r="E46" s="70" t="s">
        <v>195</v>
      </c>
      <c r="F46" s="65">
        <f t="shared" si="4"/>
        <v>24740.399999999998</v>
      </c>
      <c r="G46" s="65">
        <v>6026.6785917965972</v>
      </c>
      <c r="H46" s="65">
        <v>9946.2214082034006</v>
      </c>
      <c r="I46" s="65">
        <v>8767.5</v>
      </c>
      <c r="J46" s="66">
        <f t="shared" si="8"/>
        <v>24.359665129895223</v>
      </c>
      <c r="K46" s="66">
        <f t="shared" si="5"/>
        <v>40.202346802005636</v>
      </c>
      <c r="L46" s="66">
        <f t="shared" si="6"/>
        <v>35.437988068099145</v>
      </c>
      <c r="M46" s="65">
        <v>8687.2522399999998</v>
      </c>
      <c r="N46" s="65">
        <f t="shared" si="7"/>
        <v>13457.556620000003</v>
      </c>
      <c r="O46" s="65">
        <v>3277.7565099999993</v>
      </c>
      <c r="P46" s="65">
        <v>5409.4957600000007</v>
      </c>
      <c r="Q46" s="65">
        <v>4770.3043500000013</v>
      </c>
      <c r="R46" s="66">
        <f t="shared" si="9"/>
        <v>24.356252792046572</v>
      </c>
      <c r="S46" s="66">
        <f t="shared" si="10"/>
        <v>40.196715590708763</v>
      </c>
      <c r="T46" s="66">
        <f t="shared" si="11"/>
        <v>35.447031617244647</v>
      </c>
      <c r="U46" s="61" t="s">
        <v>140</v>
      </c>
      <c r="V46" s="62" t="s">
        <v>139</v>
      </c>
      <c r="W46" s="63">
        <v>44</v>
      </c>
      <c r="X46" s="63">
        <v>24</v>
      </c>
      <c r="Y46" s="64" t="s">
        <v>321</v>
      </c>
    </row>
    <row r="47" spans="1:25" s="2" customFormat="1" ht="39" x14ac:dyDescent="0.2">
      <c r="A47" s="199"/>
      <c r="B47" s="196"/>
      <c r="C47" s="5">
        <v>28</v>
      </c>
      <c r="D47" s="60" t="str">
        <f>'[1]Табл. 13'!D42</f>
        <v>Первомайский район</v>
      </c>
      <c r="E47" s="70" t="s">
        <v>196</v>
      </c>
      <c r="F47" s="65">
        <f t="shared" si="4"/>
        <v>4626.2</v>
      </c>
      <c r="G47" s="65">
        <v>1351.3608702476504</v>
      </c>
      <c r="H47" s="65">
        <v>2230.2391297523495</v>
      </c>
      <c r="I47" s="65">
        <v>1044.5999999999999</v>
      </c>
      <c r="J47" s="66">
        <f t="shared" si="8"/>
        <v>29.211034331582088</v>
      </c>
      <c r="K47" s="66">
        <f t="shared" si="5"/>
        <v>48.208878339724819</v>
      </c>
      <c r="L47" s="66">
        <f t="shared" si="6"/>
        <v>22.580087328693093</v>
      </c>
      <c r="M47" s="65">
        <v>813.99296000000004</v>
      </c>
      <c r="N47" s="65">
        <f t="shared" si="7"/>
        <v>1051.4000000000001</v>
      </c>
      <c r="O47" s="65">
        <v>307.12481000000002</v>
      </c>
      <c r="P47" s="65">
        <v>506.86815000000001</v>
      </c>
      <c r="Q47" s="65">
        <v>237.40703999999999</v>
      </c>
      <c r="R47" s="66">
        <f t="shared" si="9"/>
        <v>29.21103385961575</v>
      </c>
      <c r="S47" s="66">
        <f t="shared" si="10"/>
        <v>48.20887863800646</v>
      </c>
      <c r="T47" s="66">
        <f t="shared" si="11"/>
        <v>22.580087502377779</v>
      </c>
      <c r="U47" s="61" t="s">
        <v>140</v>
      </c>
      <c r="V47" s="62" t="s">
        <v>139</v>
      </c>
      <c r="W47" s="63">
        <v>4</v>
      </c>
      <c r="X47" s="63">
        <v>1</v>
      </c>
      <c r="Y47" s="64" t="s">
        <v>321</v>
      </c>
    </row>
    <row r="48" spans="1:25" s="2" customFormat="1" ht="39" x14ac:dyDescent="0.2">
      <c r="A48" s="199"/>
      <c r="B48" s="196"/>
      <c r="C48" s="5">
        <v>29</v>
      </c>
      <c r="D48" s="60" t="str">
        <f>'[1]Табл. 13'!D43</f>
        <v>Переволоцкий район</v>
      </c>
      <c r="E48" s="70" t="s">
        <v>197</v>
      </c>
      <c r="F48" s="65">
        <f t="shared" si="4"/>
        <v>6069.8</v>
      </c>
      <c r="G48" s="65">
        <v>1707.5381824862538</v>
      </c>
      <c r="H48" s="65">
        <v>2818.0618175137465</v>
      </c>
      <c r="I48" s="65">
        <v>1544.2</v>
      </c>
      <c r="J48" s="66">
        <f t="shared" si="8"/>
        <v>28.131704215727925</v>
      </c>
      <c r="K48" s="66">
        <f t="shared" si="5"/>
        <v>46.427589335954174</v>
      </c>
      <c r="L48" s="66">
        <f t="shared" si="6"/>
        <v>25.440706448317901</v>
      </c>
      <c r="M48" s="65">
        <v>3232.5927299999998</v>
      </c>
      <c r="N48" s="65">
        <f t="shared" si="7"/>
        <v>4335.6000000000004</v>
      </c>
      <c r="O48" s="65">
        <v>1219.6781699999999</v>
      </c>
      <c r="P48" s="65">
        <v>2012.91454</v>
      </c>
      <c r="Q48" s="65">
        <v>1103.00729</v>
      </c>
      <c r="R48" s="66">
        <f t="shared" si="9"/>
        <v>28.131704262385824</v>
      </c>
      <c r="S48" s="66">
        <f t="shared" si="10"/>
        <v>46.427588799704765</v>
      </c>
      <c r="T48" s="66">
        <f t="shared" si="11"/>
        <v>25.4407069379094</v>
      </c>
      <c r="U48" s="61" t="s">
        <v>140</v>
      </c>
      <c r="V48" s="62" t="s">
        <v>139</v>
      </c>
      <c r="W48" s="63">
        <v>7</v>
      </c>
      <c r="X48" s="63">
        <v>5</v>
      </c>
      <c r="Y48" s="64" t="s">
        <v>321</v>
      </c>
    </row>
    <row r="49" spans="1:25" s="2" customFormat="1" ht="39" x14ac:dyDescent="0.2">
      <c r="A49" s="199"/>
      <c r="B49" s="196"/>
      <c r="C49" s="5">
        <v>30</v>
      </c>
      <c r="D49" s="60" t="str">
        <f>'[1]Табл. 13'!D44</f>
        <v>Пономарёвский район</v>
      </c>
      <c r="E49" s="70" t="s">
        <v>198</v>
      </c>
      <c r="F49" s="65">
        <f t="shared" si="4"/>
        <v>10765.4</v>
      </c>
      <c r="G49" s="65">
        <v>3376.7420271298784</v>
      </c>
      <c r="H49" s="65">
        <v>5572.8579728701225</v>
      </c>
      <c r="I49" s="65">
        <v>1815.8</v>
      </c>
      <c r="J49" s="66">
        <f t="shared" si="8"/>
        <v>31.366619235048194</v>
      </c>
      <c r="K49" s="66">
        <f t="shared" si="5"/>
        <v>51.766380932154142</v>
      </c>
      <c r="L49" s="66">
        <f t="shared" si="6"/>
        <v>16.866999832797667</v>
      </c>
      <c r="M49" s="65">
        <v>6426.5720300000003</v>
      </c>
      <c r="N49" s="65">
        <f t="shared" si="7"/>
        <v>7730.5</v>
      </c>
      <c r="O49" s="65">
        <v>2424.7872400000001</v>
      </c>
      <c r="P49" s="65">
        <v>4001.7847900000002</v>
      </c>
      <c r="Q49" s="65">
        <v>1303.9279699999997</v>
      </c>
      <c r="R49" s="66">
        <f t="shared" si="9"/>
        <v>31.366499450229611</v>
      </c>
      <c r="S49" s="66">
        <f t="shared" si="10"/>
        <v>51.766183170558179</v>
      </c>
      <c r="T49" s="66">
        <f t="shared" si="11"/>
        <v>16.867317379212206</v>
      </c>
      <c r="U49" s="61" t="s">
        <v>140</v>
      </c>
      <c r="V49" s="62" t="s">
        <v>139</v>
      </c>
      <c r="W49" s="63">
        <v>11</v>
      </c>
      <c r="X49" s="63">
        <v>8</v>
      </c>
      <c r="Y49" s="64" t="s">
        <v>321</v>
      </c>
    </row>
    <row r="50" spans="1:25" s="2" customFormat="1" ht="39" x14ac:dyDescent="0.2">
      <c r="A50" s="199"/>
      <c r="B50" s="196"/>
      <c r="C50" s="5">
        <v>31</v>
      </c>
      <c r="D50" s="60" t="str">
        <f>'[1]Табл. 13'!D45</f>
        <v>Сакмарский район</v>
      </c>
      <c r="E50" s="70" t="s">
        <v>199</v>
      </c>
      <c r="F50" s="65">
        <f t="shared" si="4"/>
        <v>4552.3999999999996</v>
      </c>
      <c r="G50" s="65">
        <v>1231.6037951369165</v>
      </c>
      <c r="H50" s="65">
        <v>2032.5962048630834</v>
      </c>
      <c r="I50" s="65">
        <v>1288.2</v>
      </c>
      <c r="J50" s="66">
        <f t="shared" si="8"/>
        <v>27.053945064952917</v>
      </c>
      <c r="K50" s="66">
        <f t="shared" si="5"/>
        <v>44.648892998486147</v>
      </c>
      <c r="L50" s="66">
        <f t="shared" si="6"/>
        <v>28.29716193656094</v>
      </c>
      <c r="M50" s="65">
        <v>0</v>
      </c>
      <c r="N50" s="65">
        <f t="shared" si="7"/>
        <v>0</v>
      </c>
      <c r="O50" s="65">
        <v>0</v>
      </c>
      <c r="P50" s="65">
        <v>0</v>
      </c>
      <c r="Q50" s="65">
        <v>0</v>
      </c>
      <c r="R50" s="66">
        <v>0</v>
      </c>
      <c r="S50" s="66">
        <v>0</v>
      </c>
      <c r="T50" s="66">
        <v>0</v>
      </c>
      <c r="U50" s="61" t="s">
        <v>140</v>
      </c>
      <c r="V50" s="62" t="s">
        <v>139</v>
      </c>
      <c r="W50" s="63">
        <v>4</v>
      </c>
      <c r="X50" s="63">
        <v>0</v>
      </c>
      <c r="Y50" s="64" t="s">
        <v>321</v>
      </c>
    </row>
    <row r="51" spans="1:25" s="2" customFormat="1" ht="39" x14ac:dyDescent="0.2">
      <c r="A51" s="199"/>
      <c r="B51" s="196"/>
      <c r="C51" s="5">
        <v>32</v>
      </c>
      <c r="D51" s="60" t="str">
        <f>'[1]Табл. 13'!D46</f>
        <v>Саракташский район</v>
      </c>
      <c r="E51" s="70" t="s">
        <v>200</v>
      </c>
      <c r="F51" s="65">
        <f t="shared" si="4"/>
        <v>8888</v>
      </c>
      <c r="G51" s="65">
        <v>2500.4477393394582</v>
      </c>
      <c r="H51" s="65">
        <v>4126.6522606605413</v>
      </c>
      <c r="I51" s="65">
        <v>2260.9</v>
      </c>
      <c r="J51" s="66">
        <f t="shared" si="8"/>
        <v>28.132850352604166</v>
      </c>
      <c r="K51" s="66">
        <f t="shared" si="5"/>
        <v>46.429480880519144</v>
      </c>
      <c r="L51" s="66">
        <f t="shared" si="6"/>
        <v>25.437668766876687</v>
      </c>
      <c r="M51" s="65">
        <v>4843.1962299999996</v>
      </c>
      <c r="N51" s="65">
        <f t="shared" si="7"/>
        <v>6495.5</v>
      </c>
      <c r="O51" s="65">
        <v>1827.3692999999998</v>
      </c>
      <c r="P51" s="65">
        <v>3015.82692</v>
      </c>
      <c r="Q51" s="65">
        <v>1652.30378</v>
      </c>
      <c r="R51" s="66">
        <f t="shared" si="9"/>
        <v>28.132850434916477</v>
      </c>
      <c r="S51" s="66">
        <f t="shared" si="10"/>
        <v>46.42948071741975</v>
      </c>
      <c r="T51" s="66">
        <f t="shared" si="11"/>
        <v>25.437668847663769</v>
      </c>
      <c r="U51" s="61" t="s">
        <v>140</v>
      </c>
      <c r="V51" s="62" t="s">
        <v>139</v>
      </c>
      <c r="W51" s="63">
        <v>8</v>
      </c>
      <c r="X51" s="63">
        <v>6</v>
      </c>
      <c r="Y51" s="64" t="s">
        <v>321</v>
      </c>
    </row>
    <row r="52" spans="1:25" s="2" customFormat="1" ht="39" x14ac:dyDescent="0.2">
      <c r="A52" s="199"/>
      <c r="B52" s="196"/>
      <c r="C52" s="5">
        <v>33</v>
      </c>
      <c r="D52" s="60" t="s">
        <v>164</v>
      </c>
      <c r="E52" s="70" t="s">
        <v>201</v>
      </c>
      <c r="F52" s="65">
        <f t="shared" si="4"/>
        <v>433.6</v>
      </c>
      <c r="G52" s="65">
        <v>103.30651280818815</v>
      </c>
      <c r="H52" s="65">
        <v>170.49348719181188</v>
      </c>
      <c r="I52" s="65">
        <v>159.80000000000001</v>
      </c>
      <c r="J52" s="66">
        <f t="shared" si="8"/>
        <v>23.825302769416083</v>
      </c>
      <c r="K52" s="66">
        <f t="shared" si="5"/>
        <v>39.32045368814849</v>
      </c>
      <c r="L52" s="66">
        <f t="shared" si="6"/>
        <v>36.854243542435427</v>
      </c>
      <c r="M52" s="65">
        <v>0</v>
      </c>
      <c r="N52" s="65">
        <f t="shared" si="7"/>
        <v>0</v>
      </c>
      <c r="O52" s="65">
        <v>0</v>
      </c>
      <c r="P52" s="65">
        <v>0</v>
      </c>
      <c r="Q52" s="65">
        <v>0</v>
      </c>
      <c r="R52" s="66">
        <v>0</v>
      </c>
      <c r="S52" s="66">
        <v>0</v>
      </c>
      <c r="T52" s="66">
        <v>0</v>
      </c>
      <c r="U52" s="61" t="s">
        <v>140</v>
      </c>
      <c r="V52" s="62" t="s">
        <v>139</v>
      </c>
      <c r="W52" s="63">
        <v>1</v>
      </c>
      <c r="X52" s="63">
        <v>0</v>
      </c>
      <c r="Y52" s="64" t="s">
        <v>321</v>
      </c>
    </row>
    <row r="53" spans="1:25" s="2" customFormat="1" ht="39" x14ac:dyDescent="0.2">
      <c r="A53" s="199"/>
      <c r="B53" s="196"/>
      <c r="C53" s="5">
        <v>34</v>
      </c>
      <c r="D53" s="60" t="s">
        <v>165</v>
      </c>
      <c r="E53" s="70" t="s">
        <v>202</v>
      </c>
      <c r="F53" s="65">
        <f t="shared" si="4"/>
        <v>1354.4</v>
      </c>
      <c r="G53" s="65">
        <v>381.04180892983641</v>
      </c>
      <c r="H53" s="65">
        <v>628.85819107016357</v>
      </c>
      <c r="I53" s="65">
        <v>344.5</v>
      </c>
      <c r="J53" s="66">
        <f t="shared" si="8"/>
        <v>28.133624404152123</v>
      </c>
      <c r="K53" s="66">
        <f t="shared" si="5"/>
        <v>46.430758348358204</v>
      </c>
      <c r="L53" s="66">
        <f t="shared" si="6"/>
        <v>25.43561724748966</v>
      </c>
      <c r="M53" s="65">
        <v>0</v>
      </c>
      <c r="N53" s="65">
        <f t="shared" si="7"/>
        <v>0</v>
      </c>
      <c r="O53" s="65">
        <v>0</v>
      </c>
      <c r="P53" s="65">
        <v>0</v>
      </c>
      <c r="Q53" s="65">
        <v>0</v>
      </c>
      <c r="R53" s="66">
        <v>0</v>
      </c>
      <c r="S53" s="66">
        <v>0</v>
      </c>
      <c r="T53" s="66">
        <v>0</v>
      </c>
      <c r="U53" s="61" t="s">
        <v>140</v>
      </c>
      <c r="V53" s="62" t="s">
        <v>139</v>
      </c>
      <c r="W53" s="63">
        <v>1</v>
      </c>
      <c r="X53" s="63">
        <v>0</v>
      </c>
      <c r="Y53" s="64" t="s">
        <v>321</v>
      </c>
    </row>
    <row r="54" spans="1:25" s="2" customFormat="1" ht="39" x14ac:dyDescent="0.2">
      <c r="A54" s="199"/>
      <c r="B54" s="196"/>
      <c r="C54" s="5">
        <v>35</v>
      </c>
      <c r="D54" s="60" t="str">
        <f>'[1]Табл. 13'!D47</f>
        <v>Соль-Илецкий  г/о</v>
      </c>
      <c r="E54" s="70" t="s">
        <v>203</v>
      </c>
      <c r="F54" s="65">
        <f t="shared" si="4"/>
        <v>3468.5</v>
      </c>
      <c r="G54" s="65">
        <v>900.97013124423847</v>
      </c>
      <c r="H54" s="65">
        <v>1486.9298687557616</v>
      </c>
      <c r="I54" s="65">
        <v>1080.5999999999999</v>
      </c>
      <c r="J54" s="66">
        <f t="shared" si="8"/>
        <v>25.975785822235505</v>
      </c>
      <c r="K54" s="66">
        <f t="shared" si="5"/>
        <v>42.869536363147226</v>
      </c>
      <c r="L54" s="66">
        <f t="shared" si="6"/>
        <v>31.154677814617266</v>
      </c>
      <c r="M54" s="65">
        <v>746.21445000000006</v>
      </c>
      <c r="N54" s="65">
        <f t="shared" si="7"/>
        <v>1083.8999999999999</v>
      </c>
      <c r="O54" s="65">
        <v>281.55153999999999</v>
      </c>
      <c r="P54" s="65">
        <v>464.66290999999995</v>
      </c>
      <c r="Q54" s="65">
        <v>337.68554999999998</v>
      </c>
      <c r="R54" s="66">
        <f t="shared" si="9"/>
        <v>25.975785589076484</v>
      </c>
      <c r="S54" s="66">
        <f t="shared" si="10"/>
        <v>42.869536857643695</v>
      </c>
      <c r="T54" s="66">
        <f t="shared" si="11"/>
        <v>31.154677553279825</v>
      </c>
      <c r="U54" s="61" t="s">
        <v>140</v>
      </c>
      <c r="V54" s="62" t="s">
        <v>139</v>
      </c>
      <c r="W54" s="63">
        <v>3</v>
      </c>
      <c r="X54" s="63">
        <v>1</v>
      </c>
      <c r="Y54" s="64" t="s">
        <v>321</v>
      </c>
    </row>
    <row r="55" spans="1:25" s="2" customFormat="1" ht="40.5" customHeight="1" x14ac:dyDescent="0.2">
      <c r="A55" s="199"/>
      <c r="B55" s="196"/>
      <c r="C55" s="5">
        <v>36</v>
      </c>
      <c r="D55" s="60" t="str">
        <f>'[1]Табл. 13'!D48</f>
        <v>Сорочинский г/о</v>
      </c>
      <c r="E55" s="70" t="s">
        <v>204</v>
      </c>
      <c r="F55" s="65">
        <f t="shared" si="4"/>
        <v>3468.5</v>
      </c>
      <c r="G55" s="65">
        <v>957.03787340383212</v>
      </c>
      <c r="H55" s="65">
        <v>1579.4621265961678</v>
      </c>
      <c r="I55" s="65">
        <v>932</v>
      </c>
      <c r="J55" s="66">
        <f t="shared" si="8"/>
        <v>27.592269667113513</v>
      </c>
      <c r="K55" s="66">
        <f t="shared" si="5"/>
        <v>45.537325258646902</v>
      </c>
      <c r="L55" s="66">
        <f t="shared" si="6"/>
        <v>26.870405074239585</v>
      </c>
      <c r="M55" s="65">
        <v>951.2</v>
      </c>
      <c r="N55" s="65">
        <f t="shared" si="7"/>
        <v>1300.6999999999998</v>
      </c>
      <c r="O55" s="65">
        <v>358.89391999999998</v>
      </c>
      <c r="P55" s="65">
        <v>592.30607999999995</v>
      </c>
      <c r="Q55" s="65">
        <v>349.5</v>
      </c>
      <c r="R55" s="66">
        <f t="shared" si="9"/>
        <v>27.592367186899363</v>
      </c>
      <c r="S55" s="66">
        <f t="shared" si="10"/>
        <v>45.537485969093566</v>
      </c>
      <c r="T55" s="66">
        <f t="shared" si="11"/>
        <v>26.870146844007074</v>
      </c>
      <c r="U55" s="61" t="s">
        <v>140</v>
      </c>
      <c r="V55" s="62" t="s">
        <v>139</v>
      </c>
      <c r="W55" s="63">
        <v>3</v>
      </c>
      <c r="X55" s="63">
        <v>1</v>
      </c>
      <c r="Y55" s="64" t="s">
        <v>321</v>
      </c>
    </row>
    <row r="56" spans="1:25" s="2" customFormat="1" ht="39" x14ac:dyDescent="0.2">
      <c r="A56" s="199"/>
      <c r="B56" s="196"/>
      <c r="C56" s="5">
        <v>37</v>
      </c>
      <c r="D56" s="60" t="str">
        <f>'[1]Табл. 13'!D49</f>
        <v>Ташлинский район</v>
      </c>
      <c r="E56" s="70" t="s">
        <v>205</v>
      </c>
      <c r="F56" s="65">
        <f t="shared" si="4"/>
        <v>8237.6</v>
      </c>
      <c r="G56" s="65">
        <v>2406.2343125746497</v>
      </c>
      <c r="H56" s="65">
        <v>3971.1656874253499</v>
      </c>
      <c r="I56" s="65">
        <v>1860.2</v>
      </c>
      <c r="J56" s="66">
        <f t="shared" si="8"/>
        <v>29.210380603266117</v>
      </c>
      <c r="K56" s="66">
        <f t="shared" si="5"/>
        <v>48.207799449176335</v>
      </c>
      <c r="L56" s="66">
        <f t="shared" si="6"/>
        <v>22.581819947557541</v>
      </c>
      <c r="M56" s="65">
        <v>3188.7</v>
      </c>
      <c r="N56" s="65">
        <f t="shared" si="7"/>
        <v>4118.8</v>
      </c>
      <c r="O56" s="65">
        <v>1203.11716</v>
      </c>
      <c r="P56" s="65">
        <v>1985.5828399999998</v>
      </c>
      <c r="Q56" s="65">
        <v>930.1</v>
      </c>
      <c r="R56" s="66">
        <f t="shared" si="9"/>
        <v>29.210380693405845</v>
      </c>
      <c r="S56" s="66">
        <f t="shared" si="10"/>
        <v>48.207799359036606</v>
      </c>
      <c r="T56" s="66">
        <f t="shared" si="11"/>
        <v>22.581819947557541</v>
      </c>
      <c r="U56" s="61" t="s">
        <v>140</v>
      </c>
      <c r="V56" s="62" t="s">
        <v>139</v>
      </c>
      <c r="W56" s="63">
        <v>8</v>
      </c>
      <c r="X56" s="63">
        <v>4</v>
      </c>
      <c r="Y56" s="64" t="s">
        <v>321</v>
      </c>
    </row>
    <row r="57" spans="1:25" s="2" customFormat="1" ht="39" customHeight="1" x14ac:dyDescent="0.2">
      <c r="A57" s="199"/>
      <c r="B57" s="196"/>
      <c r="C57" s="5">
        <v>38</v>
      </c>
      <c r="D57" s="60" t="str">
        <f>'[1]Табл. 13'!D50</f>
        <v>Тоцкий район</v>
      </c>
      <c r="E57" s="70" t="s">
        <v>206</v>
      </c>
      <c r="F57" s="65">
        <f t="shared" si="4"/>
        <v>8266.6</v>
      </c>
      <c r="G57" s="65">
        <v>2325.7171108461348</v>
      </c>
      <c r="H57" s="65">
        <v>3838.2828891538652</v>
      </c>
      <c r="I57" s="65">
        <v>2102.6</v>
      </c>
      <c r="J57" s="66">
        <f t="shared" si="8"/>
        <v>28.133901614280777</v>
      </c>
      <c r="K57" s="66">
        <f t="shared" si="5"/>
        <v>46.431215846343903</v>
      </c>
      <c r="L57" s="66">
        <f t="shared" si="6"/>
        <v>25.434882539375316</v>
      </c>
      <c r="M57" s="65">
        <v>2731.6</v>
      </c>
      <c r="N57" s="65">
        <f t="shared" si="7"/>
        <v>3663.45235</v>
      </c>
      <c r="O57" s="65">
        <v>1030.6503600000001</v>
      </c>
      <c r="P57" s="65">
        <v>1700.9496300000001</v>
      </c>
      <c r="Q57" s="65">
        <v>931.85235999999998</v>
      </c>
      <c r="R57" s="66">
        <f t="shared" si="9"/>
        <v>28.133308735406377</v>
      </c>
      <c r="S57" s="66">
        <f t="shared" si="10"/>
        <v>46.430237587231069</v>
      </c>
      <c r="T57" s="66">
        <f t="shared" si="11"/>
        <v>25.436453677362557</v>
      </c>
      <c r="U57" s="61" t="s">
        <v>140</v>
      </c>
      <c r="V57" s="62" t="s">
        <v>139</v>
      </c>
      <c r="W57" s="63">
        <v>16</v>
      </c>
      <c r="X57" s="63">
        <v>7</v>
      </c>
      <c r="Y57" s="64" t="s">
        <v>321</v>
      </c>
    </row>
    <row r="58" spans="1:25" s="2" customFormat="1" ht="39" x14ac:dyDescent="0.2">
      <c r="A58" s="199"/>
      <c r="B58" s="196"/>
      <c r="C58" s="5">
        <v>39</v>
      </c>
      <c r="D58" s="60" t="str">
        <f>'[1]Табл. 13'!D51</f>
        <v>Тюльганский район</v>
      </c>
      <c r="E58" s="70" t="s">
        <v>207</v>
      </c>
      <c r="F58" s="65">
        <f t="shared" si="4"/>
        <v>3631.5</v>
      </c>
      <c r="G58" s="65">
        <v>943.34164836753826</v>
      </c>
      <c r="H58" s="65">
        <v>1556.8583516324616</v>
      </c>
      <c r="I58" s="65">
        <v>1131.3</v>
      </c>
      <c r="J58" s="66">
        <f t="shared" si="8"/>
        <v>25.976639084883335</v>
      </c>
      <c r="K58" s="66">
        <f t="shared" si="5"/>
        <v>42.870944558239337</v>
      </c>
      <c r="L58" s="66">
        <f t="shared" si="6"/>
        <v>31.152416356877321</v>
      </c>
      <c r="M58" s="65">
        <v>926</v>
      </c>
      <c r="N58" s="65">
        <f t="shared" si="7"/>
        <v>1345</v>
      </c>
      <c r="O58" s="65">
        <v>349.38580000000007</v>
      </c>
      <c r="P58" s="65">
        <v>576.61419999999998</v>
      </c>
      <c r="Q58" s="65">
        <v>419</v>
      </c>
      <c r="R58" s="66">
        <f t="shared" si="9"/>
        <v>25.976639405204466</v>
      </c>
      <c r="S58" s="66">
        <f t="shared" si="10"/>
        <v>42.870944237918209</v>
      </c>
      <c r="T58" s="66">
        <f t="shared" si="11"/>
        <v>31.152416356877321</v>
      </c>
      <c r="U58" s="61" t="s">
        <v>140</v>
      </c>
      <c r="V58" s="62" t="s">
        <v>139</v>
      </c>
      <c r="W58" s="63">
        <v>7</v>
      </c>
      <c r="X58" s="63">
        <v>3</v>
      </c>
      <c r="Y58" s="64" t="s">
        <v>321</v>
      </c>
    </row>
    <row r="59" spans="1:25" s="2" customFormat="1" ht="39" x14ac:dyDescent="0.2">
      <c r="A59" s="199"/>
      <c r="B59" s="196"/>
      <c r="C59" s="5">
        <v>40</v>
      </c>
      <c r="D59" s="60" t="str">
        <f>'[1]Табл. 13'!D52</f>
        <v>Шарлыкский район</v>
      </c>
      <c r="E59" s="70" t="s">
        <v>208</v>
      </c>
      <c r="F59" s="65">
        <f t="shared" si="4"/>
        <v>10955.3</v>
      </c>
      <c r="G59" s="65">
        <v>3318.2595235313788</v>
      </c>
      <c r="H59" s="65">
        <v>5476.340476468622</v>
      </c>
      <c r="I59" s="65">
        <v>2160.6999999999998</v>
      </c>
      <c r="J59" s="66">
        <f t="shared" si="8"/>
        <v>30.289079473235592</v>
      </c>
      <c r="K59" s="66">
        <f t="shared" si="5"/>
        <v>49.988046666623667</v>
      </c>
      <c r="L59" s="66">
        <f t="shared" si="6"/>
        <v>19.722873860140751</v>
      </c>
      <c r="M59" s="65">
        <v>4079.3616999999999</v>
      </c>
      <c r="N59" s="65">
        <f t="shared" si="7"/>
        <v>5081.5869799999991</v>
      </c>
      <c r="O59" s="65">
        <v>1539.1695599999998</v>
      </c>
      <c r="P59" s="65">
        <v>2540.1921399999997</v>
      </c>
      <c r="Q59" s="65">
        <v>1002.22528</v>
      </c>
      <c r="R59" s="66">
        <f t="shared" si="9"/>
        <v>30.289151126564011</v>
      </c>
      <c r="S59" s="66">
        <f t="shared" si="10"/>
        <v>49.98816609845769</v>
      </c>
      <c r="T59" s="66">
        <f t="shared" si="11"/>
        <v>19.722682774978303</v>
      </c>
      <c r="U59" s="61" t="s">
        <v>140</v>
      </c>
      <c r="V59" s="62" t="s">
        <v>139</v>
      </c>
      <c r="W59" s="63">
        <v>13</v>
      </c>
      <c r="X59" s="63">
        <v>6</v>
      </c>
      <c r="Y59" s="64" t="s">
        <v>321</v>
      </c>
    </row>
    <row r="60" spans="1:25" s="2" customFormat="1" ht="39" x14ac:dyDescent="0.2">
      <c r="A60" s="200"/>
      <c r="B60" s="197"/>
      <c r="C60" s="5">
        <v>41</v>
      </c>
      <c r="D60" s="60" t="str">
        <f>'[1]Табл. 13'!D53</f>
        <v>Ясненский г/о</v>
      </c>
      <c r="E60" s="70" t="s">
        <v>209</v>
      </c>
      <c r="F60" s="65">
        <f t="shared" si="4"/>
        <v>3902</v>
      </c>
      <c r="G60" s="65">
        <v>1097.7731885150599</v>
      </c>
      <c r="H60" s="65">
        <v>1811.7268114849401</v>
      </c>
      <c r="I60" s="65">
        <v>992.5</v>
      </c>
      <c r="J60" s="66">
        <f t="shared" si="8"/>
        <v>28.13360298603434</v>
      </c>
      <c r="K60" s="66">
        <f t="shared" si="5"/>
        <v>46.430723000639162</v>
      </c>
      <c r="L60" s="66">
        <f t="shared" si="6"/>
        <v>25.435674013326498</v>
      </c>
      <c r="M60" s="65">
        <v>2424.6081899999999</v>
      </c>
      <c r="N60" s="65">
        <f t="shared" si="7"/>
        <v>3251.7</v>
      </c>
      <c r="O60" s="65">
        <v>914.82035999999994</v>
      </c>
      <c r="P60" s="65">
        <v>1509.78783</v>
      </c>
      <c r="Q60" s="65">
        <v>827.09181000000001</v>
      </c>
      <c r="R60" s="66">
        <f t="shared" si="9"/>
        <v>28.133602730879232</v>
      </c>
      <c r="S60" s="66">
        <f t="shared" si="10"/>
        <v>46.430723313958858</v>
      </c>
      <c r="T60" s="66">
        <f t="shared" si="11"/>
        <v>25.435673955161921</v>
      </c>
      <c r="U60" s="61" t="s">
        <v>140</v>
      </c>
      <c r="V60" s="62" t="s">
        <v>139</v>
      </c>
      <c r="W60" s="63">
        <v>4</v>
      </c>
      <c r="X60" s="63">
        <v>3</v>
      </c>
      <c r="Y60" s="64" t="s">
        <v>321</v>
      </c>
    </row>
    <row r="61" spans="1:25" s="2" customFormat="1" ht="18.75" customHeight="1" x14ac:dyDescent="0.2">
      <c r="A61" s="198">
        <v>2</v>
      </c>
      <c r="B61" s="195" t="s">
        <v>99</v>
      </c>
      <c r="C61" s="210" t="str">
        <f>'[1]Табл. 13'!D54</f>
        <v>ВСЕГО</v>
      </c>
      <c r="D61" s="211"/>
      <c r="E61" s="212"/>
      <c r="F61" s="54">
        <f>SUM(F62:F89)</f>
        <v>83118.8</v>
      </c>
      <c r="G61" s="54">
        <v>0</v>
      </c>
      <c r="H61" s="54">
        <f>SUM(H62:H89)</f>
        <v>60796.999999999993</v>
      </c>
      <c r="I61" s="54">
        <f>SUM(I62:I89)</f>
        <v>22321.799999999996</v>
      </c>
      <c r="J61" s="54">
        <v>0</v>
      </c>
      <c r="K61" s="54">
        <f t="shared" ref="K61" si="12">H61/F61*100</f>
        <v>73.144703725270318</v>
      </c>
      <c r="L61" s="54">
        <f>I61/F61*100</f>
        <v>26.855296274729657</v>
      </c>
      <c r="M61" s="55">
        <f>SUM(M62:M89)</f>
        <v>19435.400000000001</v>
      </c>
      <c r="N61" s="55">
        <f>SUM(N62:N89)</f>
        <v>25909.05999999999</v>
      </c>
      <c r="O61" s="55">
        <v>0</v>
      </c>
      <c r="P61" s="55">
        <f>SUM(P62:P89)</f>
        <v>19435.400000000001</v>
      </c>
      <c r="Q61" s="55">
        <f>SUM(Q62:Q89)</f>
        <v>6473.6</v>
      </c>
      <c r="R61" s="55">
        <v>0</v>
      </c>
      <c r="S61" s="55">
        <f t="shared" ref="S61" si="13">P61/N61*100</f>
        <v>75.013914051686967</v>
      </c>
      <c r="T61" s="55">
        <f t="shared" ref="T61" si="14">Q61/N61*100</f>
        <v>24.985854369089434</v>
      </c>
      <c r="U61" s="50" t="s">
        <v>142</v>
      </c>
      <c r="V61" s="51" t="s">
        <v>139</v>
      </c>
      <c r="W61" s="56">
        <f>SUM(W62:W89)</f>
        <v>108</v>
      </c>
      <c r="X61" s="56">
        <f>SUM(X62:X89)</f>
        <v>39</v>
      </c>
      <c r="Y61" s="57"/>
    </row>
    <row r="62" spans="1:25" s="2" customFormat="1" ht="30" x14ac:dyDescent="0.2">
      <c r="A62" s="199"/>
      <c r="B62" s="196"/>
      <c r="C62" s="5">
        <f>'[1]Табл. 13'!C55</f>
        <v>1</v>
      </c>
      <c r="D62" s="60" t="str">
        <f>'[1]Табл. 13'!D55</f>
        <v>Абдулинский г/о</v>
      </c>
      <c r="E62" s="78" t="s">
        <v>215</v>
      </c>
      <c r="F62" s="73">
        <v>4123.7</v>
      </c>
      <c r="G62" s="73">
        <v>0</v>
      </c>
      <c r="H62" s="73">
        <v>3117.6</v>
      </c>
      <c r="I62" s="73">
        <v>1006.1</v>
      </c>
      <c r="J62" s="73">
        <v>0</v>
      </c>
      <c r="K62" s="74">
        <v>75.599999999999994</v>
      </c>
      <c r="L62" s="74">
        <v>24.4</v>
      </c>
      <c r="M62" s="75">
        <v>1925.7</v>
      </c>
      <c r="N62" s="73">
        <v>2547.16</v>
      </c>
      <c r="O62" s="73">
        <v>0</v>
      </c>
      <c r="P62" s="73">
        <v>1925.7</v>
      </c>
      <c r="Q62" s="73">
        <v>621.4</v>
      </c>
      <c r="R62" s="73">
        <v>0</v>
      </c>
      <c r="S62" s="74">
        <v>75.599999999999994</v>
      </c>
      <c r="T62" s="74">
        <v>24.4</v>
      </c>
      <c r="U62" s="61" t="s">
        <v>140</v>
      </c>
      <c r="V62" s="62" t="s">
        <v>139</v>
      </c>
      <c r="W62" s="76">
        <v>5</v>
      </c>
      <c r="X62" s="76">
        <v>4</v>
      </c>
      <c r="Y62" s="77" t="s">
        <v>321</v>
      </c>
    </row>
    <row r="63" spans="1:25" s="2" customFormat="1" ht="30" x14ac:dyDescent="0.2">
      <c r="A63" s="199"/>
      <c r="B63" s="196"/>
      <c r="C63" s="5">
        <v>2</v>
      </c>
      <c r="D63" s="60" t="s">
        <v>210</v>
      </c>
      <c r="E63" s="78" t="s">
        <v>216</v>
      </c>
      <c r="F63" s="73">
        <v>562.5</v>
      </c>
      <c r="G63" s="73">
        <v>0</v>
      </c>
      <c r="H63" s="73">
        <v>411.2</v>
      </c>
      <c r="I63" s="73">
        <v>151.30000000000001</v>
      </c>
      <c r="J63" s="73">
        <v>0</v>
      </c>
      <c r="K63" s="74">
        <v>73.099999999999994</v>
      </c>
      <c r="L63" s="74">
        <v>26.9</v>
      </c>
      <c r="M63" s="75">
        <v>0</v>
      </c>
      <c r="N63" s="73">
        <v>0</v>
      </c>
      <c r="O63" s="73">
        <v>0</v>
      </c>
      <c r="P63" s="73">
        <v>0</v>
      </c>
      <c r="Q63" s="73">
        <v>0</v>
      </c>
      <c r="R63" s="73">
        <v>0</v>
      </c>
      <c r="S63" s="74">
        <v>0</v>
      </c>
      <c r="T63" s="74">
        <v>0</v>
      </c>
      <c r="U63" s="61" t="s">
        <v>140</v>
      </c>
      <c r="V63" s="62" t="s">
        <v>139</v>
      </c>
      <c r="W63" s="76">
        <v>1</v>
      </c>
      <c r="X63" s="76">
        <v>0</v>
      </c>
      <c r="Y63" s="77" t="s">
        <v>321</v>
      </c>
    </row>
    <row r="64" spans="1:25" s="2" customFormat="1" ht="30" x14ac:dyDescent="0.2">
      <c r="A64" s="199"/>
      <c r="B64" s="196"/>
      <c r="C64" s="5">
        <v>3</v>
      </c>
      <c r="D64" s="60" t="str">
        <f>'[1]Табл. 13'!D56</f>
        <v>Акбулакский район</v>
      </c>
      <c r="E64" s="78" t="s">
        <v>218</v>
      </c>
      <c r="F64" s="73">
        <v>2081.6999999999998</v>
      </c>
      <c r="G64" s="73">
        <v>0</v>
      </c>
      <c r="H64" s="73">
        <v>1677.9</v>
      </c>
      <c r="I64" s="73">
        <v>403.8</v>
      </c>
      <c r="J64" s="73">
        <v>0</v>
      </c>
      <c r="K64" s="74">
        <v>80.599999999999994</v>
      </c>
      <c r="L64" s="74">
        <v>19.399999999999999</v>
      </c>
      <c r="M64" s="75">
        <v>592.20000000000005</v>
      </c>
      <c r="N64" s="73">
        <v>734.7</v>
      </c>
      <c r="O64" s="73">
        <v>0</v>
      </c>
      <c r="P64" s="73">
        <v>592.20000000000005</v>
      </c>
      <c r="Q64" s="73">
        <v>142.5</v>
      </c>
      <c r="R64" s="73">
        <v>0</v>
      </c>
      <c r="S64" s="74">
        <v>80.599999999999994</v>
      </c>
      <c r="T64" s="74">
        <v>19.399999999999999</v>
      </c>
      <c r="U64" s="61" t="s">
        <v>140</v>
      </c>
      <c r="V64" s="62" t="s">
        <v>139</v>
      </c>
      <c r="W64" s="76">
        <v>3</v>
      </c>
      <c r="X64" s="76">
        <v>1</v>
      </c>
      <c r="Y64" s="77" t="s">
        <v>321</v>
      </c>
    </row>
    <row r="65" spans="1:25" s="2" customFormat="1" ht="30" x14ac:dyDescent="0.2">
      <c r="A65" s="199"/>
      <c r="B65" s="196"/>
      <c r="C65" s="5">
        <v>4</v>
      </c>
      <c r="D65" s="60" t="str">
        <f>'[1]Табл. 13'!D57</f>
        <v>Александровский район</v>
      </c>
      <c r="E65" s="78" t="s">
        <v>217</v>
      </c>
      <c r="F65" s="73">
        <v>1640.8</v>
      </c>
      <c r="G65" s="73">
        <v>0</v>
      </c>
      <c r="H65" s="73">
        <v>1322.5</v>
      </c>
      <c r="I65" s="73">
        <v>318.3</v>
      </c>
      <c r="J65" s="73">
        <v>0</v>
      </c>
      <c r="K65" s="74">
        <v>80.599999999999994</v>
      </c>
      <c r="L65" s="74">
        <v>19.399999999999999</v>
      </c>
      <c r="M65" s="75">
        <v>0</v>
      </c>
      <c r="N65" s="73">
        <v>0</v>
      </c>
      <c r="O65" s="73">
        <v>0</v>
      </c>
      <c r="P65" s="73">
        <v>0</v>
      </c>
      <c r="Q65" s="73">
        <v>0</v>
      </c>
      <c r="R65" s="73">
        <v>0</v>
      </c>
      <c r="S65" s="74">
        <v>0</v>
      </c>
      <c r="T65" s="74">
        <v>0</v>
      </c>
      <c r="U65" s="61" t="s">
        <v>140</v>
      </c>
      <c r="V65" s="62" t="s">
        <v>139</v>
      </c>
      <c r="W65" s="76">
        <v>2</v>
      </c>
      <c r="X65" s="76">
        <v>0</v>
      </c>
      <c r="Y65" s="77" t="s">
        <v>321</v>
      </c>
    </row>
    <row r="66" spans="1:25" s="2" customFormat="1" ht="30" x14ac:dyDescent="0.2">
      <c r="A66" s="199"/>
      <c r="B66" s="196"/>
      <c r="C66" s="5">
        <v>5</v>
      </c>
      <c r="D66" s="60" t="str">
        <f>'[1]Табл. 13'!D58</f>
        <v>Беляевский район</v>
      </c>
      <c r="E66" s="78" t="s">
        <v>219</v>
      </c>
      <c r="F66" s="73">
        <v>4437.8</v>
      </c>
      <c r="G66" s="73">
        <v>0</v>
      </c>
      <c r="H66" s="73">
        <v>3299.4</v>
      </c>
      <c r="I66" s="73">
        <v>1138.4000000000001</v>
      </c>
      <c r="J66" s="73">
        <v>0</v>
      </c>
      <c r="K66" s="74">
        <v>74.349999999999994</v>
      </c>
      <c r="L66" s="74">
        <v>25.65</v>
      </c>
      <c r="M66" s="75">
        <v>2869.6</v>
      </c>
      <c r="N66" s="73">
        <v>3859.7</v>
      </c>
      <c r="O66" s="73">
        <v>0</v>
      </c>
      <c r="P66" s="73">
        <v>2869.6</v>
      </c>
      <c r="Q66" s="73">
        <v>990.1</v>
      </c>
      <c r="R66" s="73">
        <v>0</v>
      </c>
      <c r="S66" s="74">
        <v>74.349999999999994</v>
      </c>
      <c r="T66" s="74">
        <v>25.65</v>
      </c>
      <c r="U66" s="61" t="s">
        <v>140</v>
      </c>
      <c r="V66" s="62" t="s">
        <v>139</v>
      </c>
      <c r="W66" s="76">
        <v>6</v>
      </c>
      <c r="X66" s="76">
        <v>5</v>
      </c>
      <c r="Y66" s="77" t="s">
        <v>321</v>
      </c>
    </row>
    <row r="67" spans="1:25" s="2" customFormat="1" ht="30" x14ac:dyDescent="0.2">
      <c r="A67" s="199"/>
      <c r="B67" s="196"/>
      <c r="C67" s="5">
        <v>6</v>
      </c>
      <c r="D67" s="60" t="str">
        <f>'[1]Табл. 13'!D59</f>
        <v>Бугурусланский район</v>
      </c>
      <c r="E67" s="78" t="s">
        <v>220</v>
      </c>
      <c r="F67" s="73">
        <v>492.2</v>
      </c>
      <c r="G67" s="73">
        <v>0</v>
      </c>
      <c r="H67" s="73">
        <v>396.7</v>
      </c>
      <c r="I67" s="73">
        <v>95.5</v>
      </c>
      <c r="J67" s="73">
        <v>0</v>
      </c>
      <c r="K67" s="74">
        <v>80.599999999999994</v>
      </c>
      <c r="L67" s="74">
        <v>19.399999999999999</v>
      </c>
      <c r="M67" s="75">
        <v>396.7</v>
      </c>
      <c r="N67" s="73">
        <v>492.2</v>
      </c>
      <c r="O67" s="73">
        <v>0</v>
      </c>
      <c r="P67" s="73">
        <v>396.7</v>
      </c>
      <c r="Q67" s="73">
        <v>95.5</v>
      </c>
      <c r="R67" s="73">
        <v>0</v>
      </c>
      <c r="S67" s="74">
        <v>80.599999999999994</v>
      </c>
      <c r="T67" s="74">
        <v>19.399999999999999</v>
      </c>
      <c r="U67" s="61" t="s">
        <v>140</v>
      </c>
      <c r="V67" s="62" t="s">
        <v>139</v>
      </c>
      <c r="W67" s="76">
        <v>1</v>
      </c>
      <c r="X67" s="76">
        <v>1</v>
      </c>
      <c r="Y67" s="77"/>
    </row>
    <row r="68" spans="1:25" s="2" customFormat="1" ht="30" x14ac:dyDescent="0.2">
      <c r="A68" s="199"/>
      <c r="B68" s="196"/>
      <c r="C68" s="5">
        <v>7</v>
      </c>
      <c r="D68" s="60" t="str">
        <f>'[1]Табл. 13'!D60</f>
        <v>Бузулукский район</v>
      </c>
      <c r="E68" s="78" t="s">
        <v>221</v>
      </c>
      <c r="F68" s="73">
        <v>3002.3</v>
      </c>
      <c r="G68" s="73">
        <v>0</v>
      </c>
      <c r="H68" s="73">
        <v>2269.6</v>
      </c>
      <c r="I68" s="73">
        <v>732.7</v>
      </c>
      <c r="J68" s="73">
        <v>0</v>
      </c>
      <c r="K68" s="74">
        <v>75.599999999999994</v>
      </c>
      <c r="L68" s="74">
        <v>24.4</v>
      </c>
      <c r="M68" s="75">
        <v>1145.8</v>
      </c>
      <c r="N68" s="73">
        <v>1515.7</v>
      </c>
      <c r="O68" s="73">
        <v>0</v>
      </c>
      <c r="P68" s="73">
        <v>1145.8</v>
      </c>
      <c r="Q68" s="73">
        <v>369.9</v>
      </c>
      <c r="R68" s="73">
        <v>0</v>
      </c>
      <c r="S68" s="74">
        <v>75.59</v>
      </c>
      <c r="T68" s="74">
        <v>24.41</v>
      </c>
      <c r="U68" s="61" t="s">
        <v>140</v>
      </c>
      <c r="V68" s="62" t="s">
        <v>139</v>
      </c>
      <c r="W68" s="76">
        <v>4</v>
      </c>
      <c r="X68" s="76">
        <v>2</v>
      </c>
      <c r="Y68" s="77" t="s">
        <v>321</v>
      </c>
    </row>
    <row r="69" spans="1:25" s="2" customFormat="1" ht="30" x14ac:dyDescent="0.2">
      <c r="A69" s="199"/>
      <c r="B69" s="196"/>
      <c r="C69" s="5">
        <v>8</v>
      </c>
      <c r="D69" s="60" t="str">
        <f>'[1]Табл. 13'!D61</f>
        <v>г. Бугуруслан</v>
      </c>
      <c r="E69" s="78" t="s">
        <v>222</v>
      </c>
      <c r="F69" s="73">
        <v>13319.3</v>
      </c>
      <c r="G69" s="73">
        <v>0</v>
      </c>
      <c r="H69" s="73">
        <v>9070.1</v>
      </c>
      <c r="I69" s="73">
        <v>4249.2</v>
      </c>
      <c r="J69" s="73">
        <v>0</v>
      </c>
      <c r="K69" s="74">
        <v>68.099999999999994</v>
      </c>
      <c r="L69" s="74">
        <v>31.9</v>
      </c>
      <c r="M69" s="75">
        <v>702.6</v>
      </c>
      <c r="N69" s="73">
        <v>1031.8</v>
      </c>
      <c r="O69" s="73">
        <v>0</v>
      </c>
      <c r="P69" s="73">
        <v>702.6</v>
      </c>
      <c r="Q69" s="73">
        <v>329.2</v>
      </c>
      <c r="R69" s="73">
        <v>0</v>
      </c>
      <c r="S69" s="74">
        <v>68.099999999999994</v>
      </c>
      <c r="T69" s="74">
        <v>31.9</v>
      </c>
      <c r="U69" s="61" t="s">
        <v>140</v>
      </c>
      <c r="V69" s="62" t="s">
        <v>139</v>
      </c>
      <c r="W69" s="76">
        <v>16</v>
      </c>
      <c r="X69" s="76">
        <v>2</v>
      </c>
      <c r="Y69" s="77" t="s">
        <v>321</v>
      </c>
    </row>
    <row r="70" spans="1:25" s="2" customFormat="1" ht="30" x14ac:dyDescent="0.2">
      <c r="A70" s="199"/>
      <c r="B70" s="196"/>
      <c r="C70" s="5">
        <v>9</v>
      </c>
      <c r="D70" s="60" t="str">
        <f>'[1]Табл. 13'!D62</f>
        <v>г. Бузулук</v>
      </c>
      <c r="E70" s="78" t="s">
        <v>223</v>
      </c>
      <c r="F70" s="73">
        <v>1526</v>
      </c>
      <c r="G70" s="73">
        <v>0</v>
      </c>
      <c r="H70" s="73">
        <v>1020.2</v>
      </c>
      <c r="I70" s="73">
        <v>505.8</v>
      </c>
      <c r="J70" s="73">
        <v>0</v>
      </c>
      <c r="K70" s="74">
        <v>66.849999999999994</v>
      </c>
      <c r="L70" s="74">
        <v>33.15</v>
      </c>
      <c r="M70" s="75">
        <v>1020.2</v>
      </c>
      <c r="N70" s="73">
        <v>1526</v>
      </c>
      <c r="O70" s="73">
        <v>0</v>
      </c>
      <c r="P70" s="73">
        <v>1020.2</v>
      </c>
      <c r="Q70" s="73">
        <v>505.8</v>
      </c>
      <c r="R70" s="73">
        <v>0</v>
      </c>
      <c r="S70" s="74">
        <v>66.849999999999994</v>
      </c>
      <c r="T70" s="74">
        <v>33.15</v>
      </c>
      <c r="U70" s="61" t="s">
        <v>140</v>
      </c>
      <c r="V70" s="62" t="s">
        <v>139</v>
      </c>
      <c r="W70" s="76">
        <v>2</v>
      </c>
      <c r="X70" s="76">
        <v>2</v>
      </c>
      <c r="Y70" s="77"/>
    </row>
    <row r="71" spans="1:25" s="2" customFormat="1" ht="30" x14ac:dyDescent="0.2">
      <c r="A71" s="199"/>
      <c r="B71" s="196"/>
      <c r="C71" s="5">
        <v>10</v>
      </c>
      <c r="D71" s="60" t="str">
        <f>'[1]Табл. 13'!D63</f>
        <v>г. Медногорск</v>
      </c>
      <c r="E71" s="78" t="s">
        <v>224</v>
      </c>
      <c r="F71" s="73">
        <v>703.2</v>
      </c>
      <c r="G71" s="73">
        <v>0</v>
      </c>
      <c r="H71" s="73">
        <v>549.20000000000005</v>
      </c>
      <c r="I71" s="73">
        <v>154</v>
      </c>
      <c r="J71" s="73">
        <v>0</v>
      </c>
      <c r="K71" s="74">
        <v>78.099999999999994</v>
      </c>
      <c r="L71" s="74">
        <v>21.9</v>
      </c>
      <c r="M71" s="75">
        <v>0</v>
      </c>
      <c r="N71" s="73">
        <v>0</v>
      </c>
      <c r="O71" s="73">
        <v>0</v>
      </c>
      <c r="P71" s="73">
        <v>0</v>
      </c>
      <c r="Q71" s="73">
        <v>0</v>
      </c>
      <c r="R71" s="73">
        <v>0</v>
      </c>
      <c r="S71" s="74">
        <v>0</v>
      </c>
      <c r="T71" s="74">
        <v>0</v>
      </c>
      <c r="U71" s="61" t="s">
        <v>140</v>
      </c>
      <c r="V71" s="62" t="s">
        <v>139</v>
      </c>
      <c r="W71" s="76">
        <v>1</v>
      </c>
      <c r="X71" s="76">
        <v>0</v>
      </c>
      <c r="Y71" s="77" t="s">
        <v>321</v>
      </c>
    </row>
    <row r="72" spans="1:25" s="2" customFormat="1" ht="30" x14ac:dyDescent="0.2">
      <c r="A72" s="199"/>
      <c r="B72" s="196"/>
      <c r="C72" s="5">
        <v>11</v>
      </c>
      <c r="D72" s="60" t="s">
        <v>211</v>
      </c>
      <c r="E72" s="78" t="s">
        <v>225</v>
      </c>
      <c r="F72" s="73">
        <v>750</v>
      </c>
      <c r="G72" s="73">
        <v>0</v>
      </c>
      <c r="H72" s="73">
        <v>529.5</v>
      </c>
      <c r="I72" s="73">
        <v>220.5</v>
      </c>
      <c r="J72" s="73">
        <v>0</v>
      </c>
      <c r="K72" s="74">
        <v>70.599999999999994</v>
      </c>
      <c r="L72" s="74">
        <v>29.4</v>
      </c>
      <c r="M72" s="75">
        <v>529.5</v>
      </c>
      <c r="N72" s="73">
        <v>750</v>
      </c>
      <c r="O72" s="73">
        <v>0</v>
      </c>
      <c r="P72" s="73">
        <v>529.5</v>
      </c>
      <c r="Q72" s="73">
        <v>220.5</v>
      </c>
      <c r="R72" s="73">
        <v>0</v>
      </c>
      <c r="S72" s="74">
        <v>70.599999999999994</v>
      </c>
      <c r="T72" s="74">
        <v>29.4</v>
      </c>
      <c r="U72" s="61" t="s">
        <v>140</v>
      </c>
      <c r="V72" s="62" t="s">
        <v>139</v>
      </c>
      <c r="W72" s="76">
        <v>1</v>
      </c>
      <c r="X72" s="76">
        <v>1</v>
      </c>
      <c r="Y72" s="77"/>
    </row>
    <row r="73" spans="1:25" s="2" customFormat="1" ht="30" x14ac:dyDescent="0.2">
      <c r="A73" s="199"/>
      <c r="B73" s="196"/>
      <c r="C73" s="5">
        <v>12</v>
      </c>
      <c r="D73" s="60" t="str">
        <f>'[1]Табл. 13'!D64</f>
        <v>г. Оренбург</v>
      </c>
      <c r="E73" s="78" t="s">
        <v>226</v>
      </c>
      <c r="F73" s="73">
        <v>14944.8</v>
      </c>
      <c r="G73" s="73">
        <v>0</v>
      </c>
      <c r="H73" s="73">
        <v>9990.9</v>
      </c>
      <c r="I73" s="73">
        <v>4953.8999999999996</v>
      </c>
      <c r="J73" s="73">
        <v>0</v>
      </c>
      <c r="K73" s="74">
        <v>66.849999999999994</v>
      </c>
      <c r="L73" s="74">
        <v>33.15</v>
      </c>
      <c r="M73" s="75">
        <v>0</v>
      </c>
      <c r="N73" s="73">
        <v>0</v>
      </c>
      <c r="O73" s="73">
        <v>0</v>
      </c>
      <c r="P73" s="73">
        <v>0</v>
      </c>
      <c r="Q73" s="73">
        <v>0</v>
      </c>
      <c r="R73" s="73">
        <v>0</v>
      </c>
      <c r="S73" s="74">
        <v>0</v>
      </c>
      <c r="T73" s="74">
        <v>0</v>
      </c>
      <c r="U73" s="61" t="s">
        <v>140</v>
      </c>
      <c r="V73" s="62" t="s">
        <v>139</v>
      </c>
      <c r="W73" s="76">
        <v>17</v>
      </c>
      <c r="X73" s="76">
        <v>0</v>
      </c>
      <c r="Y73" s="77" t="s">
        <v>321</v>
      </c>
    </row>
    <row r="74" spans="1:25" s="2" customFormat="1" ht="30" x14ac:dyDescent="0.2">
      <c r="A74" s="199"/>
      <c r="B74" s="196"/>
      <c r="C74" s="5">
        <v>13</v>
      </c>
      <c r="D74" s="60" t="str">
        <f>'[1]Табл. 13'!D65</f>
        <v>Гайский г/о</v>
      </c>
      <c r="E74" s="78" t="s">
        <v>227</v>
      </c>
      <c r="F74" s="73">
        <v>2550.1999999999998</v>
      </c>
      <c r="G74" s="73">
        <v>0</v>
      </c>
      <c r="H74" s="73">
        <v>1832.3</v>
      </c>
      <c r="I74" s="73">
        <v>717.9</v>
      </c>
      <c r="J74" s="73">
        <v>0</v>
      </c>
      <c r="K74" s="74">
        <v>71.849999999999994</v>
      </c>
      <c r="L74" s="74">
        <v>28.15</v>
      </c>
      <c r="M74" s="75">
        <v>687.1</v>
      </c>
      <c r="N74" s="73">
        <v>956.3</v>
      </c>
      <c r="O74" s="73">
        <v>0</v>
      </c>
      <c r="P74" s="73">
        <v>687.1</v>
      </c>
      <c r="Q74" s="73">
        <v>269.2</v>
      </c>
      <c r="R74" s="73">
        <v>0</v>
      </c>
      <c r="S74" s="74">
        <v>71.849999999999994</v>
      </c>
      <c r="T74" s="74">
        <v>28.15</v>
      </c>
      <c r="U74" s="61" t="s">
        <v>140</v>
      </c>
      <c r="V74" s="62" t="s">
        <v>139</v>
      </c>
      <c r="W74" s="76">
        <v>4</v>
      </c>
      <c r="X74" s="76">
        <v>2</v>
      </c>
      <c r="Y74" s="77" t="s">
        <v>321</v>
      </c>
    </row>
    <row r="75" spans="1:25" s="2" customFormat="1" ht="30" x14ac:dyDescent="0.2">
      <c r="A75" s="199"/>
      <c r="B75" s="196"/>
      <c r="C75" s="5">
        <v>14</v>
      </c>
      <c r="D75" s="60" t="s">
        <v>212</v>
      </c>
      <c r="E75" s="78" t="s">
        <v>228</v>
      </c>
      <c r="F75" s="73">
        <v>937.6</v>
      </c>
      <c r="G75" s="73">
        <v>0</v>
      </c>
      <c r="H75" s="73">
        <v>755.7</v>
      </c>
      <c r="I75" s="73">
        <v>181.9</v>
      </c>
      <c r="J75" s="73">
        <v>0</v>
      </c>
      <c r="K75" s="74">
        <v>80.599999999999994</v>
      </c>
      <c r="L75" s="74">
        <v>19.399999999999999</v>
      </c>
      <c r="M75" s="75">
        <v>755.7</v>
      </c>
      <c r="N75" s="73">
        <v>937.6</v>
      </c>
      <c r="O75" s="73">
        <v>0</v>
      </c>
      <c r="P75" s="73">
        <v>755.7</v>
      </c>
      <c r="Q75" s="73">
        <v>181.9</v>
      </c>
      <c r="R75" s="73">
        <v>0</v>
      </c>
      <c r="S75" s="74">
        <v>80.599999999999994</v>
      </c>
      <c r="T75" s="74">
        <v>19.399999999999999</v>
      </c>
      <c r="U75" s="61" t="s">
        <v>140</v>
      </c>
      <c r="V75" s="62" t="s">
        <v>139</v>
      </c>
      <c r="W75" s="76">
        <v>1</v>
      </c>
      <c r="X75" s="76">
        <v>1</v>
      </c>
      <c r="Y75" s="77"/>
    </row>
    <row r="76" spans="1:25" s="2" customFormat="1" ht="30" x14ac:dyDescent="0.2">
      <c r="A76" s="199"/>
      <c r="B76" s="196"/>
      <c r="C76" s="5">
        <v>15</v>
      </c>
      <c r="D76" s="60" t="str">
        <f>'[1]Табл. 13'!D66</f>
        <v>Илекский район</v>
      </c>
      <c r="E76" s="78" t="s">
        <v>230</v>
      </c>
      <c r="F76" s="73">
        <v>2656.4</v>
      </c>
      <c r="G76" s="73">
        <v>0</v>
      </c>
      <c r="H76" s="73">
        <v>2074.6</v>
      </c>
      <c r="I76" s="73">
        <v>581.79999999999995</v>
      </c>
      <c r="J76" s="73">
        <v>0</v>
      </c>
      <c r="K76" s="74">
        <v>78.099999999999994</v>
      </c>
      <c r="L76" s="74">
        <v>21.9</v>
      </c>
      <c r="M76" s="75">
        <v>0</v>
      </c>
      <c r="N76" s="73">
        <v>0</v>
      </c>
      <c r="O76" s="73">
        <v>0</v>
      </c>
      <c r="P76" s="73">
        <v>0</v>
      </c>
      <c r="Q76" s="73">
        <v>0</v>
      </c>
      <c r="R76" s="73">
        <v>0</v>
      </c>
      <c r="S76" s="74">
        <v>0</v>
      </c>
      <c r="T76" s="74">
        <v>0</v>
      </c>
      <c r="U76" s="61" t="s">
        <v>140</v>
      </c>
      <c r="V76" s="62" t="s">
        <v>139</v>
      </c>
      <c r="W76" s="76">
        <v>3</v>
      </c>
      <c r="X76" s="76">
        <v>0</v>
      </c>
      <c r="Y76" s="77" t="s">
        <v>321</v>
      </c>
    </row>
    <row r="77" spans="1:25" s="2" customFormat="1" ht="30" x14ac:dyDescent="0.2">
      <c r="A77" s="199"/>
      <c r="B77" s="196"/>
      <c r="C77" s="5">
        <v>16</v>
      </c>
      <c r="D77" s="60" t="str">
        <f>'[1]Табл. 13'!D67</f>
        <v>Матвеевский район</v>
      </c>
      <c r="E77" s="78" t="s">
        <v>229</v>
      </c>
      <c r="F77" s="73">
        <v>457.1</v>
      </c>
      <c r="G77" s="73">
        <v>0</v>
      </c>
      <c r="H77" s="73">
        <v>288.39999999999998</v>
      </c>
      <c r="I77" s="73">
        <v>168.7</v>
      </c>
      <c r="J77" s="73">
        <v>0</v>
      </c>
      <c r="K77" s="74">
        <v>63.09</v>
      </c>
      <c r="L77" s="74">
        <v>36.909999999999997</v>
      </c>
      <c r="M77" s="75">
        <v>0</v>
      </c>
      <c r="N77" s="73">
        <v>0</v>
      </c>
      <c r="O77" s="73">
        <v>0</v>
      </c>
      <c r="P77" s="73">
        <v>0</v>
      </c>
      <c r="Q77" s="73">
        <v>0</v>
      </c>
      <c r="R77" s="73">
        <v>0</v>
      </c>
      <c r="S77" s="74">
        <v>0</v>
      </c>
      <c r="T77" s="74">
        <v>0</v>
      </c>
      <c r="U77" s="61" t="s">
        <v>140</v>
      </c>
      <c r="V77" s="62" t="s">
        <v>139</v>
      </c>
      <c r="W77" s="76">
        <v>1</v>
      </c>
      <c r="X77" s="76">
        <v>0</v>
      </c>
      <c r="Y77" s="77" t="s">
        <v>321</v>
      </c>
    </row>
    <row r="78" spans="1:25" s="2" customFormat="1" ht="30" x14ac:dyDescent="0.2">
      <c r="A78" s="199"/>
      <c r="B78" s="196"/>
      <c r="C78" s="5">
        <v>17</v>
      </c>
      <c r="D78" s="60" t="str">
        <f>'[1]Табл. 13'!D69</f>
        <v>Новосергиевский район</v>
      </c>
      <c r="E78" s="78" t="s">
        <v>231</v>
      </c>
      <c r="F78" s="73">
        <v>656.3</v>
      </c>
      <c r="G78" s="73">
        <v>0</v>
      </c>
      <c r="H78" s="73">
        <v>509.3</v>
      </c>
      <c r="I78" s="73">
        <v>147</v>
      </c>
      <c r="J78" s="73">
        <v>0</v>
      </c>
      <c r="K78" s="74">
        <v>77.599999999999994</v>
      </c>
      <c r="L78" s="74">
        <v>22.4</v>
      </c>
      <c r="M78" s="75">
        <v>509.3</v>
      </c>
      <c r="N78" s="73">
        <v>656.3</v>
      </c>
      <c r="O78" s="73">
        <v>0</v>
      </c>
      <c r="P78" s="73">
        <v>509.3</v>
      </c>
      <c r="Q78" s="73">
        <v>147</v>
      </c>
      <c r="R78" s="73">
        <v>0</v>
      </c>
      <c r="S78" s="74">
        <v>77.599999999999994</v>
      </c>
      <c r="T78" s="74">
        <v>22.4</v>
      </c>
      <c r="U78" s="61" t="s">
        <v>140</v>
      </c>
      <c r="V78" s="62" t="s">
        <v>139</v>
      </c>
      <c r="W78" s="76">
        <v>1</v>
      </c>
      <c r="X78" s="76">
        <v>1</v>
      </c>
      <c r="Y78" s="77"/>
    </row>
    <row r="79" spans="1:25" s="2" customFormat="1" ht="30" x14ac:dyDescent="0.2">
      <c r="A79" s="199"/>
      <c r="B79" s="196"/>
      <c r="C79" s="5">
        <v>18</v>
      </c>
      <c r="D79" s="60" t="str">
        <f>'[1]Табл. 13'!D70</f>
        <v>Октябрьский район</v>
      </c>
      <c r="E79" s="78" t="s">
        <v>232</v>
      </c>
      <c r="F79" s="73">
        <v>663.4</v>
      </c>
      <c r="G79" s="73">
        <v>0</v>
      </c>
      <c r="H79" s="73">
        <v>468.4</v>
      </c>
      <c r="I79" s="73">
        <v>195</v>
      </c>
      <c r="J79" s="73">
        <v>0</v>
      </c>
      <c r="K79" s="74">
        <v>70.61</v>
      </c>
      <c r="L79" s="74">
        <v>29.39</v>
      </c>
      <c r="M79" s="75">
        <v>0</v>
      </c>
      <c r="N79" s="73">
        <v>0</v>
      </c>
      <c r="O79" s="73">
        <v>0</v>
      </c>
      <c r="P79" s="73">
        <v>0</v>
      </c>
      <c r="Q79" s="73">
        <v>0</v>
      </c>
      <c r="R79" s="73">
        <v>0</v>
      </c>
      <c r="S79" s="74">
        <v>0</v>
      </c>
      <c r="T79" s="74">
        <v>0</v>
      </c>
      <c r="U79" s="61" t="s">
        <v>140</v>
      </c>
      <c r="V79" s="62" t="s">
        <v>139</v>
      </c>
      <c r="W79" s="76">
        <v>1</v>
      </c>
      <c r="X79" s="76">
        <v>0</v>
      </c>
      <c r="Y79" s="77" t="s">
        <v>321</v>
      </c>
    </row>
    <row r="80" spans="1:25" s="2" customFormat="1" ht="30" x14ac:dyDescent="0.2">
      <c r="A80" s="199"/>
      <c r="B80" s="196"/>
      <c r="C80" s="5">
        <v>19</v>
      </c>
      <c r="D80" s="60" t="str">
        <f>'[1]Табл. 13'!D71</f>
        <v>Оренбургский район</v>
      </c>
      <c r="E80" s="78" t="s">
        <v>233</v>
      </c>
      <c r="F80" s="73">
        <v>3859.6</v>
      </c>
      <c r="G80" s="73">
        <v>0</v>
      </c>
      <c r="H80" s="73">
        <v>2676.5</v>
      </c>
      <c r="I80" s="73">
        <v>1183.0999999999999</v>
      </c>
      <c r="J80" s="73">
        <v>0</v>
      </c>
      <c r="K80" s="74">
        <v>69.349999999999994</v>
      </c>
      <c r="L80" s="74">
        <v>30.65</v>
      </c>
      <c r="M80" s="75">
        <v>2007.4</v>
      </c>
      <c r="N80" s="73">
        <v>2894.7</v>
      </c>
      <c r="O80" s="73">
        <v>0</v>
      </c>
      <c r="P80" s="73">
        <v>2007.4</v>
      </c>
      <c r="Q80" s="73">
        <v>887.3</v>
      </c>
      <c r="R80" s="73">
        <v>0</v>
      </c>
      <c r="S80" s="74">
        <v>69.349999999999994</v>
      </c>
      <c r="T80" s="74">
        <v>30.65</v>
      </c>
      <c r="U80" s="61" t="s">
        <v>140</v>
      </c>
      <c r="V80" s="62" t="s">
        <v>139</v>
      </c>
      <c r="W80" s="76">
        <v>7</v>
      </c>
      <c r="X80" s="76">
        <v>5</v>
      </c>
      <c r="Y80" s="77" t="s">
        <v>321</v>
      </c>
    </row>
    <row r="81" spans="1:25" s="2" customFormat="1" ht="30" x14ac:dyDescent="0.2">
      <c r="A81" s="199"/>
      <c r="B81" s="196"/>
      <c r="C81" s="5">
        <v>20</v>
      </c>
      <c r="D81" s="60" t="str">
        <f>'[1]Табл. 13'!D72</f>
        <v>Первомайский район</v>
      </c>
      <c r="E81" s="78" t="s">
        <v>234</v>
      </c>
      <c r="F81" s="73">
        <v>2085.1999999999998</v>
      </c>
      <c r="G81" s="73">
        <v>0</v>
      </c>
      <c r="H81" s="73">
        <v>1680.7</v>
      </c>
      <c r="I81" s="73">
        <v>404.5</v>
      </c>
      <c r="J81" s="73">
        <v>0</v>
      </c>
      <c r="K81" s="74">
        <v>80.599999999999994</v>
      </c>
      <c r="L81" s="74">
        <v>19.399999999999999</v>
      </c>
      <c r="M81" s="75">
        <v>549.79999999999995</v>
      </c>
      <c r="N81" s="73">
        <v>682.1</v>
      </c>
      <c r="O81" s="73">
        <v>0</v>
      </c>
      <c r="P81" s="73">
        <v>549.79999999999995</v>
      </c>
      <c r="Q81" s="73">
        <v>132.30000000000001</v>
      </c>
      <c r="R81" s="73">
        <v>0</v>
      </c>
      <c r="S81" s="74">
        <v>80.599999999999994</v>
      </c>
      <c r="T81" s="74">
        <v>19.399999999999999</v>
      </c>
      <c r="U81" s="61" t="s">
        <v>140</v>
      </c>
      <c r="V81" s="62" t="s">
        <v>139</v>
      </c>
      <c r="W81" s="76">
        <v>3</v>
      </c>
      <c r="X81" s="76">
        <v>1</v>
      </c>
      <c r="Y81" s="77" t="s">
        <v>321</v>
      </c>
    </row>
    <row r="82" spans="1:25" s="2" customFormat="1" ht="30" x14ac:dyDescent="0.2">
      <c r="A82" s="199"/>
      <c r="B82" s="196"/>
      <c r="C82" s="5">
        <v>21</v>
      </c>
      <c r="D82" s="60" t="str">
        <f>'[1]Табл. 13'!D73</f>
        <v>Переволоцкий район</v>
      </c>
      <c r="E82" s="78" t="s">
        <v>235</v>
      </c>
      <c r="F82" s="73">
        <v>1312.5</v>
      </c>
      <c r="G82" s="73">
        <v>0</v>
      </c>
      <c r="H82" s="73">
        <v>1025</v>
      </c>
      <c r="I82" s="73">
        <v>287.5</v>
      </c>
      <c r="J82" s="73">
        <v>0</v>
      </c>
      <c r="K82" s="74">
        <v>78.099999999999994</v>
      </c>
      <c r="L82" s="74">
        <v>21.9</v>
      </c>
      <c r="M82" s="75">
        <v>439.3</v>
      </c>
      <c r="N82" s="73">
        <v>562.5</v>
      </c>
      <c r="O82" s="73">
        <v>0</v>
      </c>
      <c r="P82" s="73">
        <v>439.3</v>
      </c>
      <c r="Q82" s="73">
        <v>123.2</v>
      </c>
      <c r="R82" s="73">
        <v>0</v>
      </c>
      <c r="S82" s="74">
        <v>78.099999999999994</v>
      </c>
      <c r="T82" s="74">
        <v>21.9</v>
      </c>
      <c r="U82" s="61" t="s">
        <v>140</v>
      </c>
      <c r="V82" s="62" t="s">
        <v>139</v>
      </c>
      <c r="W82" s="76">
        <v>2</v>
      </c>
      <c r="X82" s="76">
        <v>1</v>
      </c>
      <c r="Y82" s="77" t="s">
        <v>321</v>
      </c>
    </row>
    <row r="83" spans="1:25" s="2" customFormat="1" ht="30" x14ac:dyDescent="0.2">
      <c r="A83" s="199"/>
      <c r="B83" s="196"/>
      <c r="C83" s="5">
        <v>22</v>
      </c>
      <c r="D83" s="60" t="str">
        <f>'[1]Табл. 13'!D74</f>
        <v>Пономарёвский район</v>
      </c>
      <c r="E83" s="78" t="s">
        <v>236</v>
      </c>
      <c r="F83" s="73">
        <v>1640.8</v>
      </c>
      <c r="G83" s="73">
        <v>0</v>
      </c>
      <c r="H83" s="73">
        <v>1404.5</v>
      </c>
      <c r="I83" s="73">
        <v>236.3</v>
      </c>
      <c r="J83" s="73">
        <v>0</v>
      </c>
      <c r="K83" s="74">
        <v>85.6</v>
      </c>
      <c r="L83" s="74">
        <v>14.4</v>
      </c>
      <c r="M83" s="75">
        <v>0</v>
      </c>
      <c r="N83" s="73">
        <v>0</v>
      </c>
      <c r="O83" s="73">
        <v>0</v>
      </c>
      <c r="P83" s="73">
        <v>0</v>
      </c>
      <c r="Q83" s="73">
        <v>0</v>
      </c>
      <c r="R83" s="73">
        <v>0</v>
      </c>
      <c r="S83" s="74">
        <v>0</v>
      </c>
      <c r="T83" s="74">
        <v>0</v>
      </c>
      <c r="U83" s="61" t="s">
        <v>140</v>
      </c>
      <c r="V83" s="62" t="s">
        <v>139</v>
      </c>
      <c r="W83" s="76">
        <v>2</v>
      </c>
      <c r="X83" s="76">
        <v>0</v>
      </c>
      <c r="Y83" s="77" t="s">
        <v>321</v>
      </c>
    </row>
    <row r="84" spans="1:25" s="2" customFormat="1" ht="30" x14ac:dyDescent="0.2">
      <c r="A84" s="199"/>
      <c r="B84" s="196"/>
      <c r="C84" s="5">
        <v>23</v>
      </c>
      <c r="D84" s="60" t="str">
        <f>'[1]Табл. 13'!D75</f>
        <v>Сакмарский район</v>
      </c>
      <c r="E84" s="78" t="s">
        <v>237</v>
      </c>
      <c r="F84" s="73">
        <v>6700.7</v>
      </c>
      <c r="G84" s="73">
        <v>0</v>
      </c>
      <c r="H84" s="73">
        <v>5065.7</v>
      </c>
      <c r="I84" s="73">
        <v>1635</v>
      </c>
      <c r="J84" s="73">
        <v>0</v>
      </c>
      <c r="K84" s="74">
        <v>75.599999999999994</v>
      </c>
      <c r="L84" s="74">
        <v>24.4</v>
      </c>
      <c r="M84" s="75">
        <v>945.1</v>
      </c>
      <c r="N84" s="73">
        <v>1250.0999999999999</v>
      </c>
      <c r="O84" s="73">
        <v>0</v>
      </c>
      <c r="P84" s="73">
        <v>945.1</v>
      </c>
      <c r="Q84" s="73">
        <v>305</v>
      </c>
      <c r="R84" s="73">
        <v>0</v>
      </c>
      <c r="S84" s="74">
        <v>75.599999999999994</v>
      </c>
      <c r="T84" s="74">
        <v>24.4</v>
      </c>
      <c r="U84" s="61" t="s">
        <v>140</v>
      </c>
      <c r="V84" s="62" t="s">
        <v>139</v>
      </c>
      <c r="W84" s="76">
        <v>8</v>
      </c>
      <c r="X84" s="76">
        <v>2</v>
      </c>
      <c r="Y84" s="77" t="s">
        <v>321</v>
      </c>
    </row>
    <row r="85" spans="1:25" s="2" customFormat="1" ht="30" x14ac:dyDescent="0.2">
      <c r="A85" s="199"/>
      <c r="B85" s="196"/>
      <c r="C85" s="5">
        <v>24</v>
      </c>
      <c r="D85" s="60" t="str">
        <f>'[1]Табл. 13'!D76</f>
        <v>Саракташский район</v>
      </c>
      <c r="E85" s="78" t="s">
        <v>238</v>
      </c>
      <c r="F85" s="73">
        <v>1875.2</v>
      </c>
      <c r="G85" s="73">
        <v>0</v>
      </c>
      <c r="H85" s="73">
        <v>1464.6</v>
      </c>
      <c r="I85" s="73">
        <v>410.6</v>
      </c>
      <c r="J85" s="73">
        <v>0</v>
      </c>
      <c r="K85" s="74">
        <v>78.099999999999994</v>
      </c>
      <c r="L85" s="74">
        <v>21.9</v>
      </c>
      <c r="M85" s="75">
        <v>732.3</v>
      </c>
      <c r="N85" s="73">
        <v>937.6</v>
      </c>
      <c r="O85" s="73">
        <v>0</v>
      </c>
      <c r="P85" s="73">
        <v>732.3</v>
      </c>
      <c r="Q85" s="73">
        <v>205.3</v>
      </c>
      <c r="R85" s="73">
        <v>0</v>
      </c>
      <c r="S85" s="74">
        <v>78.099999999999994</v>
      </c>
      <c r="T85" s="74">
        <v>21.9</v>
      </c>
      <c r="U85" s="61" t="s">
        <v>140</v>
      </c>
      <c r="V85" s="62" t="s">
        <v>139</v>
      </c>
      <c r="W85" s="76">
        <v>2</v>
      </c>
      <c r="X85" s="76">
        <v>1</v>
      </c>
      <c r="Y85" s="77" t="s">
        <v>321</v>
      </c>
    </row>
    <row r="86" spans="1:25" s="2" customFormat="1" ht="30" x14ac:dyDescent="0.2">
      <c r="A86" s="199"/>
      <c r="B86" s="196"/>
      <c r="C86" s="5">
        <v>25</v>
      </c>
      <c r="D86" s="60" t="str">
        <f>'[1]Табл. 13'!D77</f>
        <v>Соль-Илецкий  г/о</v>
      </c>
      <c r="E86" s="78" t="s">
        <v>239</v>
      </c>
      <c r="F86" s="73">
        <v>3870.7</v>
      </c>
      <c r="G86" s="73">
        <v>0</v>
      </c>
      <c r="H86" s="73">
        <v>2829.6</v>
      </c>
      <c r="I86" s="73">
        <v>1041.0999999999999</v>
      </c>
      <c r="J86" s="73">
        <v>0</v>
      </c>
      <c r="K86" s="74">
        <v>73.099999999999994</v>
      </c>
      <c r="L86" s="74">
        <v>26.9</v>
      </c>
      <c r="M86" s="75">
        <v>685.4</v>
      </c>
      <c r="N86" s="73">
        <v>937.6</v>
      </c>
      <c r="O86" s="73">
        <v>0</v>
      </c>
      <c r="P86" s="73">
        <v>685.4</v>
      </c>
      <c r="Q86" s="73">
        <v>252.2</v>
      </c>
      <c r="R86" s="73">
        <v>0</v>
      </c>
      <c r="S86" s="74">
        <v>73.099999999999994</v>
      </c>
      <c r="T86" s="74">
        <v>26.9</v>
      </c>
      <c r="U86" s="61" t="s">
        <v>140</v>
      </c>
      <c r="V86" s="62" t="s">
        <v>139</v>
      </c>
      <c r="W86" s="76">
        <v>5</v>
      </c>
      <c r="X86" s="76">
        <v>1</v>
      </c>
      <c r="Y86" s="77" t="s">
        <v>321</v>
      </c>
    </row>
    <row r="87" spans="1:25" s="2" customFormat="1" ht="30" x14ac:dyDescent="0.2">
      <c r="A87" s="199"/>
      <c r="B87" s="196"/>
      <c r="C87" s="5">
        <v>26</v>
      </c>
      <c r="D87" s="60" t="str">
        <f>'[1]Табл. 13'!D78</f>
        <v>Сорочинский г/о</v>
      </c>
      <c r="E87" s="78" t="s">
        <v>240</v>
      </c>
      <c r="F87" s="73">
        <v>1928.6</v>
      </c>
      <c r="G87" s="73">
        <v>0</v>
      </c>
      <c r="H87" s="73">
        <v>1482.2</v>
      </c>
      <c r="I87" s="73">
        <v>446.4</v>
      </c>
      <c r="J87" s="73">
        <v>0</v>
      </c>
      <c r="K87" s="74">
        <v>76.849999999999994</v>
      </c>
      <c r="L87" s="74">
        <v>23.15</v>
      </c>
      <c r="M87" s="75">
        <v>720.6</v>
      </c>
      <c r="N87" s="73">
        <v>937.6</v>
      </c>
      <c r="O87" s="73">
        <v>0</v>
      </c>
      <c r="P87" s="73">
        <v>720.6</v>
      </c>
      <c r="Q87" s="73">
        <v>217</v>
      </c>
      <c r="R87" s="73">
        <v>0</v>
      </c>
      <c r="S87" s="74">
        <v>76.849999999999994</v>
      </c>
      <c r="T87" s="74">
        <v>23.15</v>
      </c>
      <c r="U87" s="61" t="s">
        <v>140</v>
      </c>
      <c r="V87" s="62" t="s">
        <v>139</v>
      </c>
      <c r="W87" s="76">
        <v>2</v>
      </c>
      <c r="X87" s="76">
        <v>1</v>
      </c>
      <c r="Y87" s="77" t="s">
        <v>321</v>
      </c>
    </row>
    <row r="88" spans="1:25" s="2" customFormat="1" ht="30" x14ac:dyDescent="0.2">
      <c r="A88" s="199"/>
      <c r="B88" s="196"/>
      <c r="C88" s="5">
        <v>27</v>
      </c>
      <c r="D88" s="60" t="s">
        <v>213</v>
      </c>
      <c r="E88" s="78" t="s">
        <v>241</v>
      </c>
      <c r="F88" s="73">
        <v>355.5</v>
      </c>
      <c r="G88" s="73">
        <v>0</v>
      </c>
      <c r="H88" s="73">
        <v>273.2</v>
      </c>
      <c r="I88" s="73">
        <v>82.3</v>
      </c>
      <c r="J88" s="73">
        <v>0</v>
      </c>
      <c r="K88" s="74">
        <v>76.849999999999994</v>
      </c>
      <c r="L88" s="74">
        <v>23.15</v>
      </c>
      <c r="M88" s="75">
        <v>273.2</v>
      </c>
      <c r="N88" s="73">
        <v>355.5</v>
      </c>
      <c r="O88" s="73">
        <v>0</v>
      </c>
      <c r="P88" s="73">
        <v>273.2</v>
      </c>
      <c r="Q88" s="73">
        <v>82.3</v>
      </c>
      <c r="R88" s="73">
        <v>0</v>
      </c>
      <c r="S88" s="74">
        <v>76.849999999999994</v>
      </c>
      <c r="T88" s="74">
        <v>23.15</v>
      </c>
      <c r="U88" s="61" t="s">
        <v>140</v>
      </c>
      <c r="V88" s="62" t="s">
        <v>139</v>
      </c>
      <c r="W88" s="76">
        <v>1</v>
      </c>
      <c r="X88" s="76">
        <v>1</v>
      </c>
      <c r="Y88" s="77"/>
    </row>
    <row r="89" spans="1:25" s="2" customFormat="1" ht="30" x14ac:dyDescent="0.2">
      <c r="A89" s="200"/>
      <c r="B89" s="197"/>
      <c r="C89" s="5">
        <v>28</v>
      </c>
      <c r="D89" s="60" t="s">
        <v>214</v>
      </c>
      <c r="E89" s="78" t="s">
        <v>242</v>
      </c>
      <c r="F89" s="73">
        <v>3984.7</v>
      </c>
      <c r="G89" s="73">
        <v>0</v>
      </c>
      <c r="H89" s="73">
        <v>3311.5</v>
      </c>
      <c r="I89" s="73">
        <v>673.2</v>
      </c>
      <c r="J89" s="73">
        <v>0</v>
      </c>
      <c r="K89" s="74">
        <v>83.11</v>
      </c>
      <c r="L89" s="74">
        <v>16.89</v>
      </c>
      <c r="M89" s="75">
        <v>1947.9</v>
      </c>
      <c r="N89" s="73">
        <v>2343.9</v>
      </c>
      <c r="O89" s="73">
        <v>0</v>
      </c>
      <c r="P89" s="73">
        <v>1947.9</v>
      </c>
      <c r="Q89" s="73">
        <v>396</v>
      </c>
      <c r="R89" s="73">
        <v>0</v>
      </c>
      <c r="S89" s="74">
        <v>83.11</v>
      </c>
      <c r="T89" s="74">
        <v>16.89</v>
      </c>
      <c r="U89" s="61" t="s">
        <v>140</v>
      </c>
      <c r="V89" s="62" t="s">
        <v>139</v>
      </c>
      <c r="W89" s="76">
        <v>6</v>
      </c>
      <c r="X89" s="76">
        <v>4</v>
      </c>
      <c r="Y89" s="77" t="s">
        <v>321</v>
      </c>
    </row>
    <row r="90" spans="1:25" s="2" customFormat="1" ht="13.15" customHeight="1" x14ac:dyDescent="0.2">
      <c r="A90" s="213" t="s">
        <v>141</v>
      </c>
      <c r="B90" s="213"/>
      <c r="C90" s="213"/>
      <c r="D90" s="213"/>
      <c r="E90" s="213"/>
      <c r="F90" s="213"/>
      <c r="G90" s="213"/>
      <c r="H90" s="213"/>
      <c r="I90" s="213"/>
      <c r="J90" s="213"/>
      <c r="K90" s="213"/>
      <c r="L90" s="213"/>
      <c r="M90" s="213"/>
      <c r="N90" s="213"/>
      <c r="O90" s="213"/>
      <c r="P90" s="213"/>
      <c r="Q90" s="213"/>
      <c r="R90" s="213"/>
      <c r="S90" s="213"/>
      <c r="T90" s="213"/>
      <c r="U90" s="213"/>
      <c r="V90" s="213"/>
      <c r="W90" s="213"/>
      <c r="X90" s="213"/>
      <c r="Y90" s="213"/>
    </row>
    <row r="91" spans="1:25" s="2" customFormat="1" ht="12.6" customHeight="1" x14ac:dyDescent="0.2">
      <c r="A91" s="213" t="s">
        <v>105</v>
      </c>
      <c r="B91" s="213"/>
      <c r="C91" s="213"/>
      <c r="D91" s="213"/>
      <c r="E91" s="213"/>
      <c r="F91" s="213"/>
      <c r="G91" s="213"/>
      <c r="H91" s="213"/>
      <c r="I91" s="213"/>
      <c r="J91" s="213"/>
      <c r="K91" s="213"/>
      <c r="L91" s="213"/>
      <c r="M91" s="213"/>
      <c r="N91" s="213"/>
      <c r="O91" s="213"/>
      <c r="P91" s="213"/>
      <c r="Q91" s="213"/>
      <c r="R91" s="213"/>
      <c r="S91" s="213"/>
      <c r="T91" s="213"/>
      <c r="U91" s="213"/>
      <c r="V91" s="213"/>
      <c r="W91" s="213"/>
      <c r="X91" s="213"/>
      <c r="Y91" s="213"/>
    </row>
    <row r="92" spans="1:25" s="2" customFormat="1" ht="12.6" customHeight="1" x14ac:dyDescent="0.2">
      <c r="A92" s="213" t="s">
        <v>106</v>
      </c>
      <c r="B92" s="213"/>
      <c r="C92" s="213"/>
      <c r="D92" s="213"/>
      <c r="E92" s="213"/>
      <c r="F92" s="213"/>
      <c r="G92" s="213"/>
      <c r="H92" s="213"/>
      <c r="I92" s="213"/>
      <c r="J92" s="213"/>
      <c r="K92" s="213"/>
      <c r="L92" s="213"/>
      <c r="M92" s="213"/>
      <c r="N92" s="213"/>
      <c r="O92" s="213"/>
      <c r="P92" s="213"/>
      <c r="Q92" s="213"/>
      <c r="R92" s="213"/>
      <c r="S92" s="213"/>
      <c r="T92" s="213"/>
      <c r="U92" s="213"/>
      <c r="V92" s="213"/>
      <c r="W92" s="213"/>
      <c r="X92" s="213"/>
      <c r="Y92" s="213"/>
    </row>
    <row r="93" spans="1:25" s="2" customFormat="1" ht="11.25" x14ac:dyDescent="0.2">
      <c r="Y93" s="6"/>
    </row>
    <row r="94" spans="1:25" s="2" customFormat="1" ht="11.25" x14ac:dyDescent="0.2">
      <c r="Y94" s="6"/>
    </row>
    <row r="95" spans="1:25" s="2" customFormat="1" ht="11.25" x14ac:dyDescent="0.2">
      <c r="Y95" s="6"/>
    </row>
    <row r="96" spans="1:25" s="2" customFormat="1" ht="11.25" x14ac:dyDescent="0.2">
      <c r="Y96" s="6"/>
    </row>
    <row r="97" spans="25:25" s="2" customFormat="1" ht="11.25" x14ac:dyDescent="0.2">
      <c r="Y97" s="6"/>
    </row>
    <row r="98" spans="25:25" s="2" customFormat="1" ht="11.25" x14ac:dyDescent="0.2">
      <c r="Y98" s="6"/>
    </row>
    <row r="99" spans="25:25" s="2" customFormat="1" ht="11.25" x14ac:dyDescent="0.2">
      <c r="Y99" s="6"/>
    </row>
    <row r="100" spans="25:25" s="2" customFormat="1" ht="11.25" x14ac:dyDescent="0.2">
      <c r="Y100" s="6"/>
    </row>
    <row r="101" spans="25:25" s="2" customFormat="1" ht="11.25" x14ac:dyDescent="0.2">
      <c r="Y101" s="6"/>
    </row>
    <row r="102" spans="25:25" s="2" customFormat="1" ht="11.25" x14ac:dyDescent="0.2">
      <c r="Y102" s="6"/>
    </row>
    <row r="103" spans="25:25" s="2" customFormat="1" ht="11.25" x14ac:dyDescent="0.2">
      <c r="Y103" s="6"/>
    </row>
    <row r="104" spans="25:25" s="2" customFormat="1" ht="11.25" x14ac:dyDescent="0.2">
      <c r="Y104" s="6"/>
    </row>
    <row r="105" spans="25:25" s="2" customFormat="1" ht="11.25" x14ac:dyDescent="0.2">
      <c r="Y105" s="6"/>
    </row>
    <row r="106" spans="25:25" s="2" customFormat="1" ht="11.25" x14ac:dyDescent="0.2">
      <c r="Y106" s="6"/>
    </row>
    <row r="107" spans="25:25" s="2" customFormat="1" ht="11.25" x14ac:dyDescent="0.2">
      <c r="Y107" s="6"/>
    </row>
    <row r="108" spans="25:25" s="2" customFormat="1" ht="11.25" x14ac:dyDescent="0.2">
      <c r="Y108" s="6"/>
    </row>
    <row r="109" spans="25:25" s="2" customFormat="1" ht="11.25" x14ac:dyDescent="0.2">
      <c r="Y109" s="6"/>
    </row>
    <row r="110" spans="25:25" s="2" customFormat="1" ht="11.25" x14ac:dyDescent="0.2">
      <c r="Y110" s="6"/>
    </row>
    <row r="111" spans="25:25" s="2" customFormat="1" ht="11.25" x14ac:dyDescent="0.2">
      <c r="Y111" s="6"/>
    </row>
    <row r="112" spans="25:25" s="2" customFormat="1" ht="11.25" x14ac:dyDescent="0.2">
      <c r="Y112" s="6"/>
    </row>
    <row r="113" spans="25:25" s="2" customFormat="1" ht="11.25" x14ac:dyDescent="0.2">
      <c r="Y113" s="6"/>
    </row>
    <row r="114" spans="25:25" s="2" customFormat="1" ht="11.25" x14ac:dyDescent="0.2">
      <c r="Y114" s="6"/>
    </row>
    <row r="115" spans="25:25" s="2" customFormat="1" ht="11.25" x14ac:dyDescent="0.2">
      <c r="Y115" s="6"/>
    </row>
    <row r="116" spans="25:25" s="2" customFormat="1" ht="11.25" x14ac:dyDescent="0.2">
      <c r="Y116" s="6"/>
    </row>
    <row r="117" spans="25:25" s="2" customFormat="1" ht="11.25" x14ac:dyDescent="0.2">
      <c r="Y117" s="6"/>
    </row>
    <row r="118" spans="25:25" s="2" customFormat="1" ht="11.25" x14ac:dyDescent="0.2">
      <c r="Y118" s="6"/>
    </row>
    <row r="119" spans="25:25" s="2" customFormat="1" ht="11.25" x14ac:dyDescent="0.2">
      <c r="Y119" s="6"/>
    </row>
    <row r="120" spans="25:25" s="2" customFormat="1" ht="11.25" x14ac:dyDescent="0.2">
      <c r="Y120" s="6"/>
    </row>
    <row r="121" spans="25:25" s="2" customFormat="1" ht="11.25" x14ac:dyDescent="0.2">
      <c r="Y121" s="6"/>
    </row>
    <row r="122" spans="25:25" s="2" customFormat="1" ht="11.25" x14ac:dyDescent="0.2">
      <c r="Y122" s="6"/>
    </row>
    <row r="123" spans="25:25" s="2" customFormat="1" ht="11.25" x14ac:dyDescent="0.2">
      <c r="Y123" s="6"/>
    </row>
    <row r="124" spans="25:25" s="2" customFormat="1" ht="11.25" x14ac:dyDescent="0.2">
      <c r="Y124" s="6"/>
    </row>
    <row r="125" spans="25:25" s="2" customFormat="1" ht="11.25" x14ac:dyDescent="0.2">
      <c r="Y125" s="6"/>
    </row>
    <row r="126" spans="25:25" s="2" customFormat="1" ht="11.25" x14ac:dyDescent="0.2">
      <c r="Y126" s="6"/>
    </row>
    <row r="127" spans="25:25" s="2" customFormat="1" ht="11.25" x14ac:dyDescent="0.2">
      <c r="Y127" s="6"/>
    </row>
    <row r="128" spans="25:25" s="2" customFormat="1" ht="11.25" x14ac:dyDescent="0.2">
      <c r="Y128" s="6"/>
    </row>
    <row r="129" spans="25:25" s="2" customFormat="1" ht="11.25" x14ac:dyDescent="0.2">
      <c r="Y129" s="6"/>
    </row>
    <row r="130" spans="25:25" s="2" customFormat="1" ht="11.25" x14ac:dyDescent="0.2">
      <c r="Y130" s="6"/>
    </row>
    <row r="131" spans="25:25" s="2" customFormat="1" ht="11.25" x14ac:dyDescent="0.2">
      <c r="Y131" s="6"/>
    </row>
    <row r="132" spans="25:25" s="2" customFormat="1" ht="11.25" x14ac:dyDescent="0.2">
      <c r="Y132" s="6"/>
    </row>
    <row r="133" spans="25:25" s="2" customFormat="1" ht="11.25" x14ac:dyDescent="0.2">
      <c r="Y133" s="6"/>
    </row>
    <row r="134" spans="25:25" s="2" customFormat="1" ht="11.25" x14ac:dyDescent="0.2">
      <c r="Y134" s="6"/>
    </row>
    <row r="135" spans="25:25" s="2" customFormat="1" ht="11.25" x14ac:dyDescent="0.2">
      <c r="Y135" s="6"/>
    </row>
    <row r="136" spans="25:25" s="2" customFormat="1" ht="11.25" x14ac:dyDescent="0.2">
      <c r="Y136" s="6"/>
    </row>
    <row r="137" spans="25:25" s="2" customFormat="1" ht="11.25" x14ac:dyDescent="0.2">
      <c r="Y137" s="6"/>
    </row>
    <row r="138" spans="25:25" s="2" customFormat="1" ht="11.25" x14ac:dyDescent="0.2">
      <c r="Y138" s="6"/>
    </row>
    <row r="139" spans="25:25" s="2" customFormat="1" ht="11.25" x14ac:dyDescent="0.2">
      <c r="Y139" s="6"/>
    </row>
    <row r="140" spans="25:25" s="2" customFormat="1" ht="11.25" x14ac:dyDescent="0.2">
      <c r="Y140" s="6"/>
    </row>
    <row r="141" spans="25:25" s="2" customFormat="1" ht="11.25" x14ac:dyDescent="0.2">
      <c r="Y141" s="6"/>
    </row>
    <row r="142" spans="25:25" s="2" customFormat="1" ht="11.25" x14ac:dyDescent="0.2">
      <c r="Y142" s="6"/>
    </row>
    <row r="143" spans="25:25" s="2" customFormat="1" ht="11.25" x14ac:dyDescent="0.2">
      <c r="Y143" s="6"/>
    </row>
    <row r="144" spans="25:25" s="2" customFormat="1" ht="11.25" x14ac:dyDescent="0.2">
      <c r="Y144" s="6"/>
    </row>
    <row r="145" spans="25:25" s="2" customFormat="1" ht="11.25" x14ac:dyDescent="0.2">
      <c r="Y145" s="6"/>
    </row>
    <row r="146" spans="25:25" s="2" customFormat="1" ht="11.25" x14ac:dyDescent="0.2">
      <c r="Y146" s="6"/>
    </row>
    <row r="147" spans="25:25" s="2" customFormat="1" ht="11.25" x14ac:dyDescent="0.2">
      <c r="Y147" s="6"/>
    </row>
    <row r="148" spans="25:25" s="2" customFormat="1" ht="11.25" x14ac:dyDescent="0.2">
      <c r="Y148" s="6"/>
    </row>
    <row r="149" spans="25:25" s="2" customFormat="1" ht="11.25" x14ac:dyDescent="0.2">
      <c r="Y149" s="6"/>
    </row>
    <row r="150" spans="25:25" s="2" customFormat="1" ht="11.25" x14ac:dyDescent="0.2">
      <c r="Y150" s="6"/>
    </row>
    <row r="151" spans="25:25" s="2" customFormat="1" ht="11.25" x14ac:dyDescent="0.2">
      <c r="Y151" s="6"/>
    </row>
    <row r="152" spans="25:25" s="2" customFormat="1" ht="11.25" x14ac:dyDescent="0.2">
      <c r="Y152" s="6"/>
    </row>
    <row r="153" spans="25:25" s="2" customFormat="1" ht="11.25" x14ac:dyDescent="0.2">
      <c r="Y153" s="6"/>
    </row>
    <row r="154" spans="25:25" s="2" customFormat="1" ht="11.25" x14ac:dyDescent="0.2">
      <c r="Y154" s="6"/>
    </row>
    <row r="155" spans="25:25" s="2" customFormat="1" ht="11.25" x14ac:dyDescent="0.2">
      <c r="Y155" s="6"/>
    </row>
    <row r="156" spans="25:25" s="2" customFormat="1" ht="11.25" x14ac:dyDescent="0.2">
      <c r="Y156" s="6"/>
    </row>
    <row r="157" spans="25:25" s="2" customFormat="1" ht="11.25" x14ac:dyDescent="0.2">
      <c r="Y157" s="6"/>
    </row>
    <row r="158" spans="25:25" s="2" customFormat="1" ht="11.25" x14ac:dyDescent="0.2">
      <c r="Y158" s="6"/>
    </row>
    <row r="159" spans="25:25" s="2" customFormat="1" ht="11.25" x14ac:dyDescent="0.2">
      <c r="Y159" s="6"/>
    </row>
    <row r="160" spans="25:25" s="2" customFormat="1" ht="11.25" x14ac:dyDescent="0.2">
      <c r="Y160" s="6"/>
    </row>
    <row r="161" spans="25:25" s="2" customFormat="1" ht="11.25" x14ac:dyDescent="0.2">
      <c r="Y161" s="6"/>
    </row>
    <row r="162" spans="25:25" s="2" customFormat="1" ht="11.25" x14ac:dyDescent="0.2">
      <c r="Y162" s="6"/>
    </row>
    <row r="163" spans="25:25" s="2" customFormat="1" ht="11.25" x14ac:dyDescent="0.2">
      <c r="Y163" s="6"/>
    </row>
    <row r="164" spans="25:25" s="2" customFormat="1" ht="11.25" x14ac:dyDescent="0.2">
      <c r="Y164" s="6"/>
    </row>
    <row r="165" spans="25:25" s="2" customFormat="1" ht="11.25" x14ac:dyDescent="0.2">
      <c r="Y165" s="6"/>
    </row>
    <row r="166" spans="25:25" s="2" customFormat="1" ht="11.25" x14ac:dyDescent="0.2">
      <c r="Y166" s="6"/>
    </row>
    <row r="167" spans="25:25" s="2" customFormat="1" ht="11.25" x14ac:dyDescent="0.2">
      <c r="Y167" s="6"/>
    </row>
    <row r="168" spans="25:25" s="2" customFormat="1" ht="11.25" x14ac:dyDescent="0.2">
      <c r="Y168" s="6"/>
    </row>
    <row r="169" spans="25:25" s="2" customFormat="1" ht="11.25" x14ac:dyDescent="0.2">
      <c r="Y169" s="6"/>
    </row>
    <row r="170" spans="25:25" s="2" customFormat="1" ht="11.25" x14ac:dyDescent="0.2">
      <c r="Y170" s="6"/>
    </row>
    <row r="171" spans="25:25" s="2" customFormat="1" ht="11.25" x14ac:dyDescent="0.2">
      <c r="Y171" s="6"/>
    </row>
    <row r="172" spans="25:25" s="2" customFormat="1" ht="11.25" x14ac:dyDescent="0.2">
      <c r="Y172" s="6"/>
    </row>
    <row r="173" spans="25:25" s="2" customFormat="1" ht="11.25" x14ac:dyDescent="0.2">
      <c r="Y173" s="6"/>
    </row>
    <row r="174" spans="25:25" s="2" customFormat="1" ht="11.25" x14ac:dyDescent="0.2">
      <c r="Y174" s="6"/>
    </row>
    <row r="175" spans="25:25" s="2" customFormat="1" ht="11.25" x14ac:dyDescent="0.2">
      <c r="Y175" s="6"/>
    </row>
    <row r="176" spans="25:25" s="2" customFormat="1" ht="11.25" x14ac:dyDescent="0.2">
      <c r="Y176" s="6"/>
    </row>
    <row r="177" spans="25:25" s="2" customFormat="1" ht="11.25" x14ac:dyDescent="0.2">
      <c r="Y177" s="6"/>
    </row>
    <row r="178" spans="25:25" s="2" customFormat="1" ht="11.25" x14ac:dyDescent="0.2">
      <c r="Y178" s="6"/>
    </row>
    <row r="179" spans="25:25" s="2" customFormat="1" ht="11.25" x14ac:dyDescent="0.2">
      <c r="Y179" s="6"/>
    </row>
    <row r="180" spans="25:25" s="2" customFormat="1" ht="11.25" x14ac:dyDescent="0.2">
      <c r="Y180" s="6"/>
    </row>
    <row r="181" spans="25:25" s="2" customFormat="1" ht="11.25" x14ac:dyDescent="0.2">
      <c r="Y181" s="6"/>
    </row>
    <row r="182" spans="25:25" s="2" customFormat="1" ht="11.25" x14ac:dyDescent="0.2">
      <c r="Y182" s="6"/>
    </row>
    <row r="183" spans="25:25" s="2" customFormat="1" ht="11.25" x14ac:dyDescent="0.2">
      <c r="Y183" s="6"/>
    </row>
    <row r="184" spans="25:25" s="2" customFormat="1" ht="11.25" x14ac:dyDescent="0.2">
      <c r="Y184" s="6"/>
    </row>
    <row r="185" spans="25:25" s="2" customFormat="1" ht="11.25" x14ac:dyDescent="0.2">
      <c r="Y185" s="6"/>
    </row>
    <row r="186" spans="25:25" s="2" customFormat="1" ht="11.25" x14ac:dyDescent="0.2">
      <c r="Y186" s="6"/>
    </row>
    <row r="187" spans="25:25" s="2" customFormat="1" ht="11.25" x14ac:dyDescent="0.2">
      <c r="Y187" s="6"/>
    </row>
    <row r="188" spans="25:25" s="2" customFormat="1" ht="11.25" x14ac:dyDescent="0.2">
      <c r="Y188" s="6"/>
    </row>
    <row r="189" spans="25:25" s="2" customFormat="1" ht="11.25" x14ac:dyDescent="0.2">
      <c r="Y189" s="6"/>
    </row>
    <row r="190" spans="25:25" s="2" customFormat="1" ht="11.25" x14ac:dyDescent="0.2">
      <c r="Y190" s="6"/>
    </row>
    <row r="191" spans="25:25" s="2" customFormat="1" ht="11.25" x14ac:dyDescent="0.2">
      <c r="Y191" s="6"/>
    </row>
    <row r="192" spans="25:25" s="2" customFormat="1" ht="11.25" x14ac:dyDescent="0.2">
      <c r="Y192" s="6"/>
    </row>
    <row r="193" spans="25:25" s="2" customFormat="1" ht="11.25" x14ac:dyDescent="0.2">
      <c r="Y193" s="6"/>
    </row>
    <row r="194" spans="25:25" s="2" customFormat="1" ht="11.25" x14ac:dyDescent="0.2">
      <c r="Y194" s="6"/>
    </row>
    <row r="195" spans="25:25" s="2" customFormat="1" ht="11.25" x14ac:dyDescent="0.2">
      <c r="Y195" s="6"/>
    </row>
    <row r="196" spans="25:25" s="2" customFormat="1" ht="11.25" x14ac:dyDescent="0.2">
      <c r="Y196" s="6"/>
    </row>
    <row r="197" spans="25:25" s="2" customFormat="1" ht="11.25" x14ac:dyDescent="0.2">
      <c r="Y197" s="6"/>
    </row>
    <row r="198" spans="25:25" s="2" customFormat="1" ht="11.25" x14ac:dyDescent="0.2">
      <c r="Y198" s="6"/>
    </row>
    <row r="199" spans="25:25" s="2" customFormat="1" ht="11.25" x14ac:dyDescent="0.2">
      <c r="Y199" s="6"/>
    </row>
    <row r="200" spans="25:25" s="2" customFormat="1" ht="11.25" x14ac:dyDescent="0.2">
      <c r="Y200" s="6"/>
    </row>
    <row r="201" spans="25:25" s="2" customFormat="1" ht="11.25" x14ac:dyDescent="0.2">
      <c r="Y201" s="6"/>
    </row>
    <row r="202" spans="25:25" s="2" customFormat="1" ht="11.25" x14ac:dyDescent="0.2">
      <c r="Y202" s="6"/>
    </row>
    <row r="203" spans="25:25" s="2" customFormat="1" ht="11.25" x14ac:dyDescent="0.2">
      <c r="Y203" s="6"/>
    </row>
    <row r="204" spans="25:25" s="2" customFormat="1" ht="11.25" x14ac:dyDescent="0.2">
      <c r="Y204" s="6"/>
    </row>
    <row r="205" spans="25:25" s="2" customFormat="1" ht="11.25" x14ac:dyDescent="0.2">
      <c r="Y205" s="6"/>
    </row>
    <row r="206" spans="25:25" s="2" customFormat="1" ht="11.25" x14ac:dyDescent="0.2">
      <c r="Y206" s="6"/>
    </row>
    <row r="207" spans="25:25" s="2" customFormat="1" ht="11.25" x14ac:dyDescent="0.2">
      <c r="Y207" s="6"/>
    </row>
    <row r="208" spans="25:25" s="2" customFormat="1" ht="11.25" x14ac:dyDescent="0.2">
      <c r="Y208" s="6"/>
    </row>
    <row r="209" spans="25:25" s="2" customFormat="1" ht="11.25" x14ac:dyDescent="0.2">
      <c r="Y209" s="6"/>
    </row>
    <row r="210" spans="25:25" s="2" customFormat="1" ht="11.25" x14ac:dyDescent="0.2">
      <c r="Y210" s="6"/>
    </row>
    <row r="211" spans="25:25" s="2" customFormat="1" ht="11.25" x14ac:dyDescent="0.2">
      <c r="Y211" s="6"/>
    </row>
    <row r="212" spans="25:25" s="2" customFormat="1" ht="11.25" x14ac:dyDescent="0.2">
      <c r="Y212" s="6"/>
    </row>
    <row r="213" spans="25:25" s="2" customFormat="1" ht="11.25" x14ac:dyDescent="0.2">
      <c r="Y213" s="6"/>
    </row>
    <row r="214" spans="25:25" s="2" customFormat="1" ht="11.25" x14ac:dyDescent="0.2">
      <c r="Y214" s="6"/>
    </row>
    <row r="215" spans="25:25" s="2" customFormat="1" ht="11.25" x14ac:dyDescent="0.2">
      <c r="Y215" s="6"/>
    </row>
    <row r="216" spans="25:25" s="2" customFormat="1" ht="11.25" x14ac:dyDescent="0.2">
      <c r="Y216" s="6"/>
    </row>
    <row r="217" spans="25:25" s="2" customFormat="1" ht="11.25" x14ac:dyDescent="0.2">
      <c r="Y217" s="6"/>
    </row>
    <row r="218" spans="25:25" s="2" customFormat="1" ht="11.25" x14ac:dyDescent="0.2">
      <c r="Y218" s="6"/>
    </row>
    <row r="219" spans="25:25" s="2" customFormat="1" ht="11.25" x14ac:dyDescent="0.2">
      <c r="Y219" s="6"/>
    </row>
    <row r="220" spans="25:25" s="2" customFormat="1" ht="11.25" x14ac:dyDescent="0.2">
      <c r="Y220" s="6"/>
    </row>
    <row r="221" spans="25:25" s="2" customFormat="1" ht="11.25" x14ac:dyDescent="0.2">
      <c r="Y221" s="6"/>
    </row>
    <row r="222" spans="25:25" s="2" customFormat="1" ht="11.25" x14ac:dyDescent="0.2">
      <c r="Y222" s="6"/>
    </row>
    <row r="223" spans="25:25" s="2" customFormat="1" ht="11.25" x14ac:dyDescent="0.2">
      <c r="Y223" s="6"/>
    </row>
    <row r="224" spans="25:25" s="2" customFormat="1" ht="11.25" x14ac:dyDescent="0.2">
      <c r="Y224" s="6"/>
    </row>
    <row r="225" spans="25:25" s="2" customFormat="1" ht="11.25" x14ac:dyDescent="0.2">
      <c r="Y225" s="6"/>
    </row>
    <row r="226" spans="25:25" s="2" customFormat="1" ht="11.25" x14ac:dyDescent="0.2">
      <c r="Y226" s="6"/>
    </row>
    <row r="227" spans="25:25" s="2" customFormat="1" ht="11.25" x14ac:dyDescent="0.2">
      <c r="Y227" s="6"/>
    </row>
    <row r="228" spans="25:25" s="2" customFormat="1" ht="11.25" x14ac:dyDescent="0.2">
      <c r="Y228" s="6"/>
    </row>
    <row r="229" spans="25:25" s="2" customFormat="1" ht="11.25" x14ac:dyDescent="0.2">
      <c r="Y229" s="6"/>
    </row>
    <row r="230" spans="25:25" s="2" customFormat="1" ht="11.25" x14ac:dyDescent="0.2">
      <c r="Y230" s="6"/>
    </row>
    <row r="231" spans="25:25" s="2" customFormat="1" ht="11.25" x14ac:dyDescent="0.2">
      <c r="Y231" s="6"/>
    </row>
    <row r="232" spans="25:25" s="2" customFormat="1" ht="11.25" x14ac:dyDescent="0.2">
      <c r="Y232" s="6"/>
    </row>
    <row r="233" spans="25:25" s="2" customFormat="1" ht="11.25" x14ac:dyDescent="0.2">
      <c r="Y233" s="6"/>
    </row>
    <row r="234" spans="25:25" s="2" customFormat="1" ht="11.25" x14ac:dyDescent="0.2">
      <c r="Y234" s="6"/>
    </row>
    <row r="235" spans="25:25" s="2" customFormat="1" ht="11.25" x14ac:dyDescent="0.2">
      <c r="Y235" s="6"/>
    </row>
    <row r="236" spans="25:25" s="2" customFormat="1" ht="11.25" x14ac:dyDescent="0.2">
      <c r="Y236" s="6"/>
    </row>
    <row r="237" spans="25:25" s="2" customFormat="1" ht="11.25" x14ac:dyDescent="0.2">
      <c r="Y237" s="6"/>
    </row>
    <row r="238" spans="25:25" s="2" customFormat="1" ht="11.25" x14ac:dyDescent="0.2">
      <c r="Y238" s="6"/>
    </row>
    <row r="239" spans="25:25" s="2" customFormat="1" ht="11.25" x14ac:dyDescent="0.2">
      <c r="Y239" s="6"/>
    </row>
    <row r="240" spans="25:25" s="2" customFormat="1" ht="11.25" x14ac:dyDescent="0.2">
      <c r="Y240" s="6"/>
    </row>
    <row r="241" spans="25:25" s="2" customFormat="1" ht="11.25" x14ac:dyDescent="0.2">
      <c r="Y241" s="6"/>
    </row>
    <row r="242" spans="25:25" s="2" customFormat="1" ht="11.25" x14ac:dyDescent="0.2">
      <c r="Y242" s="6"/>
    </row>
    <row r="243" spans="25:25" s="2" customFormat="1" ht="11.25" x14ac:dyDescent="0.2">
      <c r="Y243" s="6"/>
    </row>
    <row r="244" spans="25:25" s="2" customFormat="1" ht="11.25" x14ac:dyDescent="0.2">
      <c r="Y244" s="6"/>
    </row>
    <row r="245" spans="25:25" s="2" customFormat="1" ht="11.25" x14ac:dyDescent="0.2">
      <c r="Y245" s="6"/>
    </row>
    <row r="246" spans="25:25" s="2" customFormat="1" ht="11.25" x14ac:dyDescent="0.2">
      <c r="Y246" s="6"/>
    </row>
    <row r="247" spans="25:25" s="2" customFormat="1" ht="11.25" x14ac:dyDescent="0.2">
      <c r="Y247" s="6"/>
    </row>
    <row r="248" spans="25:25" s="2" customFormat="1" ht="11.25" x14ac:dyDescent="0.2">
      <c r="Y248" s="6"/>
    </row>
    <row r="249" spans="25:25" s="2" customFormat="1" ht="11.25" x14ac:dyDescent="0.2">
      <c r="Y249" s="6"/>
    </row>
    <row r="250" spans="25:25" s="2" customFormat="1" ht="11.25" x14ac:dyDescent="0.2">
      <c r="Y250" s="6"/>
    </row>
    <row r="251" spans="25:25" s="2" customFormat="1" ht="11.25" x14ac:dyDescent="0.2">
      <c r="Y251" s="6"/>
    </row>
    <row r="252" spans="25:25" s="2" customFormat="1" ht="11.25" x14ac:dyDescent="0.2">
      <c r="Y252" s="6"/>
    </row>
    <row r="253" spans="25:25" s="2" customFormat="1" ht="11.25" x14ac:dyDescent="0.2">
      <c r="Y253" s="6"/>
    </row>
    <row r="254" spans="25:25" s="2" customFormat="1" ht="11.25" x14ac:dyDescent="0.2">
      <c r="Y254" s="6"/>
    </row>
    <row r="255" spans="25:25" s="2" customFormat="1" ht="11.25" x14ac:dyDescent="0.2">
      <c r="Y255" s="6"/>
    </row>
    <row r="256" spans="25:25" s="2" customFormat="1" ht="11.25" x14ac:dyDescent="0.2">
      <c r="Y256" s="6"/>
    </row>
    <row r="257" spans="25:25" s="2" customFormat="1" ht="11.25" x14ac:dyDescent="0.2">
      <c r="Y257" s="6"/>
    </row>
    <row r="258" spans="25:25" s="2" customFormat="1" ht="11.25" x14ac:dyDescent="0.2">
      <c r="Y258" s="6"/>
    </row>
    <row r="259" spans="25:25" s="2" customFormat="1" ht="11.25" x14ac:dyDescent="0.2">
      <c r="Y259" s="6"/>
    </row>
    <row r="260" spans="25:25" s="2" customFormat="1" ht="11.25" x14ac:dyDescent="0.2">
      <c r="Y260" s="6"/>
    </row>
    <row r="261" spans="25:25" s="2" customFormat="1" ht="11.25" x14ac:dyDescent="0.2">
      <c r="Y261" s="6"/>
    </row>
    <row r="262" spans="25:25" s="2" customFormat="1" ht="11.25" x14ac:dyDescent="0.2">
      <c r="Y262" s="6"/>
    </row>
    <row r="263" spans="25:25" s="2" customFormat="1" ht="11.25" x14ac:dyDescent="0.2">
      <c r="Y263" s="6"/>
    </row>
    <row r="264" spans="25:25" s="2" customFormat="1" ht="11.25" x14ac:dyDescent="0.2">
      <c r="Y264" s="6"/>
    </row>
    <row r="265" spans="25:25" s="2" customFormat="1" ht="11.25" x14ac:dyDescent="0.2">
      <c r="Y265" s="6"/>
    </row>
    <row r="266" spans="25:25" s="2" customFormat="1" ht="11.25" x14ac:dyDescent="0.2">
      <c r="Y266" s="6"/>
    </row>
    <row r="267" spans="25:25" s="2" customFormat="1" ht="11.25" x14ac:dyDescent="0.2">
      <c r="Y267" s="6"/>
    </row>
    <row r="268" spans="25:25" s="2" customFormat="1" ht="11.25" x14ac:dyDescent="0.2">
      <c r="Y268" s="6"/>
    </row>
    <row r="269" spans="25:25" s="2" customFormat="1" ht="11.25" x14ac:dyDescent="0.2">
      <c r="Y269" s="6"/>
    </row>
    <row r="270" spans="25:25" s="2" customFormat="1" ht="11.25" x14ac:dyDescent="0.2">
      <c r="Y270" s="6"/>
    </row>
    <row r="271" spans="25:25" s="2" customFormat="1" ht="11.25" x14ac:dyDescent="0.2">
      <c r="Y271" s="6"/>
    </row>
    <row r="272" spans="25:25" s="2" customFormat="1" ht="11.25" x14ac:dyDescent="0.2">
      <c r="Y272" s="6"/>
    </row>
    <row r="273" spans="25:25" s="2" customFormat="1" ht="11.25" x14ac:dyDescent="0.2">
      <c r="Y273" s="6"/>
    </row>
    <row r="274" spans="25:25" s="2" customFormat="1" ht="11.25" x14ac:dyDescent="0.2">
      <c r="Y274" s="6"/>
    </row>
    <row r="275" spans="25:25" s="2" customFormat="1" ht="11.25" x14ac:dyDescent="0.2">
      <c r="Y275" s="6"/>
    </row>
    <row r="276" spans="25:25" s="2" customFormat="1" ht="11.25" x14ac:dyDescent="0.2">
      <c r="Y276" s="6"/>
    </row>
    <row r="277" spans="25:25" s="2" customFormat="1" ht="11.25" x14ac:dyDescent="0.2">
      <c r="Y277" s="6"/>
    </row>
    <row r="278" spans="25:25" s="2" customFormat="1" ht="11.25" x14ac:dyDescent="0.2">
      <c r="Y278" s="6"/>
    </row>
    <row r="279" spans="25:25" s="2" customFormat="1" ht="11.25" x14ac:dyDescent="0.2">
      <c r="Y279" s="6"/>
    </row>
    <row r="280" spans="25:25" s="2" customFormat="1" ht="11.25" x14ac:dyDescent="0.2">
      <c r="Y280" s="6"/>
    </row>
    <row r="281" spans="25:25" s="2" customFormat="1" ht="11.25" x14ac:dyDescent="0.2">
      <c r="Y281" s="6"/>
    </row>
    <row r="282" spans="25:25" s="8" customFormat="1" ht="12.75" x14ac:dyDescent="0.2">
      <c r="Y282" s="7"/>
    </row>
    <row r="283" spans="25:25" s="8" customFormat="1" ht="12.75" x14ac:dyDescent="0.2">
      <c r="Y283" s="7"/>
    </row>
    <row r="284" spans="25:25" s="8" customFormat="1" ht="12.75" x14ac:dyDescent="0.2">
      <c r="Y284" s="7"/>
    </row>
    <row r="285" spans="25:25" s="8" customFormat="1" ht="12.75" x14ac:dyDescent="0.2">
      <c r="Y285" s="7"/>
    </row>
    <row r="286" spans="25:25" s="8" customFormat="1" ht="12.75" x14ac:dyDescent="0.2">
      <c r="Y286" s="7"/>
    </row>
    <row r="287" spans="25:25" s="8" customFormat="1" ht="12.75" x14ac:dyDescent="0.2">
      <c r="Y287" s="7"/>
    </row>
    <row r="288" spans="25:25" s="8" customFormat="1" ht="12.75" x14ac:dyDescent="0.2">
      <c r="Y288" s="7"/>
    </row>
    <row r="289" spans="25:25" s="8" customFormat="1" ht="12.75" x14ac:dyDescent="0.2">
      <c r="Y289" s="7"/>
    </row>
    <row r="290" spans="25:25" s="8" customFormat="1" ht="12.75" x14ac:dyDescent="0.2">
      <c r="Y290" s="7"/>
    </row>
    <row r="291" spans="25:25" s="8" customFormat="1" ht="12.75" x14ac:dyDescent="0.2">
      <c r="Y291" s="7"/>
    </row>
    <row r="292" spans="25:25" s="8" customFormat="1" ht="12.75" x14ac:dyDescent="0.2">
      <c r="Y292" s="7"/>
    </row>
    <row r="293" spans="25:25" s="8" customFormat="1" ht="12.75" x14ac:dyDescent="0.2">
      <c r="Y293" s="7"/>
    </row>
    <row r="294" spans="25:25" s="8" customFormat="1" ht="12.75" x14ac:dyDescent="0.2">
      <c r="Y294" s="7"/>
    </row>
    <row r="295" spans="25:25" s="8" customFormat="1" ht="12.75" x14ac:dyDescent="0.2">
      <c r="Y295" s="7"/>
    </row>
    <row r="296" spans="25:25" s="8" customFormat="1" ht="12.75" x14ac:dyDescent="0.2">
      <c r="Y296" s="7"/>
    </row>
    <row r="297" spans="25:25" s="8" customFormat="1" ht="12.75" x14ac:dyDescent="0.2">
      <c r="Y297" s="7"/>
    </row>
    <row r="298" spans="25:25" s="8" customFormat="1" ht="12.75" x14ac:dyDescent="0.2">
      <c r="Y298" s="7"/>
    </row>
    <row r="299" spans="25:25" s="8" customFormat="1" ht="12.75" x14ac:dyDescent="0.2">
      <c r="Y299" s="7"/>
    </row>
    <row r="300" spans="25:25" s="8" customFormat="1" ht="12.75" x14ac:dyDescent="0.2">
      <c r="Y300" s="7"/>
    </row>
    <row r="301" spans="25:25" s="8" customFormat="1" ht="12.75" x14ac:dyDescent="0.2">
      <c r="Y301" s="7"/>
    </row>
    <row r="302" spans="25:25" s="8" customFormat="1" ht="12.75" x14ac:dyDescent="0.2">
      <c r="Y302" s="7"/>
    </row>
    <row r="303" spans="25:25" s="8" customFormat="1" ht="12.75" x14ac:dyDescent="0.2">
      <c r="Y303" s="7"/>
    </row>
    <row r="304" spans="25:25" s="8" customFormat="1" ht="12.75" x14ac:dyDescent="0.2">
      <c r="Y304" s="7"/>
    </row>
    <row r="305" spans="25:25" s="8" customFormat="1" ht="12.75" x14ac:dyDescent="0.2">
      <c r="Y305" s="7"/>
    </row>
    <row r="306" spans="25:25" s="8" customFormat="1" ht="12.75" x14ac:dyDescent="0.2">
      <c r="Y306" s="7"/>
    </row>
    <row r="307" spans="25:25" s="8" customFormat="1" ht="12.75" x14ac:dyDescent="0.2">
      <c r="Y307" s="7"/>
    </row>
    <row r="308" spans="25:25" s="8" customFormat="1" ht="12.75" x14ac:dyDescent="0.2">
      <c r="Y308" s="7"/>
    </row>
    <row r="309" spans="25:25" s="8" customFormat="1" ht="12.75" x14ac:dyDescent="0.2">
      <c r="Y309" s="7"/>
    </row>
    <row r="310" spans="25:25" s="8" customFormat="1" ht="12.75" x14ac:dyDescent="0.2">
      <c r="Y310" s="7"/>
    </row>
    <row r="311" spans="25:25" s="8" customFormat="1" ht="12.75" x14ac:dyDescent="0.2">
      <c r="Y311" s="7"/>
    </row>
    <row r="312" spans="25:25" s="8" customFormat="1" ht="12.75" x14ac:dyDescent="0.2">
      <c r="Y312" s="7"/>
    </row>
    <row r="313" spans="25:25" s="8" customFormat="1" ht="12.75" x14ac:dyDescent="0.2">
      <c r="Y313" s="7"/>
    </row>
    <row r="314" spans="25:25" s="8" customFormat="1" ht="12.75" x14ac:dyDescent="0.2">
      <c r="Y314" s="7"/>
    </row>
    <row r="315" spans="25:25" s="8" customFormat="1" ht="12.75" x14ac:dyDescent="0.2">
      <c r="Y315" s="7"/>
    </row>
    <row r="316" spans="25:25" s="8" customFormat="1" ht="12.75" x14ac:dyDescent="0.2">
      <c r="Y316" s="7"/>
    </row>
    <row r="317" spans="25:25" s="8" customFormat="1" ht="12.75" x14ac:dyDescent="0.2">
      <c r="Y317" s="7"/>
    </row>
    <row r="318" spans="25:25" s="8" customFormat="1" ht="12.75" x14ac:dyDescent="0.2">
      <c r="Y318" s="7"/>
    </row>
    <row r="319" spans="25:25" s="8" customFormat="1" ht="12.75" x14ac:dyDescent="0.2">
      <c r="Y319" s="7"/>
    </row>
    <row r="320" spans="25:25" s="8" customFormat="1" ht="12.75" x14ac:dyDescent="0.2">
      <c r="Y320" s="7"/>
    </row>
    <row r="321" spans="25:25" s="8" customFormat="1" ht="12.75" x14ac:dyDescent="0.2">
      <c r="Y321" s="7"/>
    </row>
    <row r="322" spans="25:25" s="8" customFormat="1" ht="12.75" x14ac:dyDescent="0.2">
      <c r="Y322" s="7"/>
    </row>
    <row r="323" spans="25:25" s="8" customFormat="1" ht="12.75" x14ac:dyDescent="0.2">
      <c r="Y323" s="7"/>
    </row>
    <row r="324" spans="25:25" s="8" customFormat="1" ht="12.75" x14ac:dyDescent="0.2">
      <c r="Y324" s="7"/>
    </row>
    <row r="325" spans="25:25" s="8" customFormat="1" ht="12.75" x14ac:dyDescent="0.2">
      <c r="Y325" s="7"/>
    </row>
    <row r="326" spans="25:25" s="8" customFormat="1" ht="12.75" x14ac:dyDescent="0.2">
      <c r="Y326" s="7"/>
    </row>
    <row r="327" spans="25:25" s="8" customFormat="1" ht="12.75" x14ac:dyDescent="0.2">
      <c r="Y327" s="7"/>
    </row>
    <row r="328" spans="25:25" s="8" customFormat="1" ht="12.75" x14ac:dyDescent="0.2">
      <c r="Y328" s="7"/>
    </row>
    <row r="329" spans="25:25" s="8" customFormat="1" ht="12.75" x14ac:dyDescent="0.2">
      <c r="Y329" s="7"/>
    </row>
    <row r="330" spans="25:25" s="8" customFormat="1" ht="12.75" x14ac:dyDescent="0.2">
      <c r="Y330" s="7"/>
    </row>
    <row r="331" spans="25:25" s="8" customFormat="1" ht="12.75" x14ac:dyDescent="0.2">
      <c r="Y331" s="7"/>
    </row>
    <row r="332" spans="25:25" s="8" customFormat="1" ht="12.75" x14ac:dyDescent="0.2">
      <c r="Y332" s="7"/>
    </row>
    <row r="333" spans="25:25" s="8" customFormat="1" ht="12.75" x14ac:dyDescent="0.2">
      <c r="Y333" s="7"/>
    </row>
    <row r="334" spans="25:25" s="8" customFormat="1" ht="12.75" x14ac:dyDescent="0.2">
      <c r="Y334" s="7"/>
    </row>
    <row r="335" spans="25:25" s="8" customFormat="1" ht="12.75" x14ac:dyDescent="0.2">
      <c r="Y335" s="7"/>
    </row>
    <row r="336" spans="25:25" s="8" customFormat="1" ht="12.75" x14ac:dyDescent="0.2">
      <c r="Y336" s="7"/>
    </row>
    <row r="337" spans="25:25" s="8" customFormat="1" ht="12.75" x14ac:dyDescent="0.2">
      <c r="Y337" s="7"/>
    </row>
    <row r="338" spans="25:25" s="8" customFormat="1" ht="12.75" x14ac:dyDescent="0.2">
      <c r="Y338" s="7"/>
    </row>
    <row r="339" spans="25:25" s="8" customFormat="1" ht="12.75" x14ac:dyDescent="0.2">
      <c r="Y339" s="7"/>
    </row>
    <row r="340" spans="25:25" s="8" customFormat="1" ht="12.75" x14ac:dyDescent="0.2">
      <c r="Y340" s="7"/>
    </row>
    <row r="341" spans="25:25" s="8" customFormat="1" ht="12.75" x14ac:dyDescent="0.2">
      <c r="Y341" s="7"/>
    </row>
    <row r="342" spans="25:25" s="8" customFormat="1" ht="12.75" x14ac:dyDescent="0.2">
      <c r="Y342" s="7"/>
    </row>
    <row r="343" spans="25:25" s="8" customFormat="1" ht="12.75" x14ac:dyDescent="0.2">
      <c r="Y343" s="7"/>
    </row>
    <row r="344" spans="25:25" s="8" customFormat="1" ht="12.75" x14ac:dyDescent="0.2">
      <c r="Y344" s="7"/>
    </row>
    <row r="345" spans="25:25" s="8" customFormat="1" ht="12.75" x14ac:dyDescent="0.2">
      <c r="Y345" s="7"/>
    </row>
    <row r="346" spans="25:25" s="8" customFormat="1" ht="12.75" x14ac:dyDescent="0.2">
      <c r="Y346" s="7"/>
    </row>
    <row r="347" spans="25:25" s="8" customFormat="1" ht="12.75" x14ac:dyDescent="0.2">
      <c r="Y347" s="7"/>
    </row>
    <row r="348" spans="25:25" s="8" customFormat="1" ht="12.75" x14ac:dyDescent="0.2">
      <c r="Y348" s="7"/>
    </row>
    <row r="349" spans="25:25" s="8" customFormat="1" ht="12.75" x14ac:dyDescent="0.2">
      <c r="Y349" s="7"/>
    </row>
    <row r="350" spans="25:25" s="8" customFormat="1" ht="12.75" x14ac:dyDescent="0.2">
      <c r="Y350" s="7"/>
    </row>
    <row r="351" spans="25:25" s="8" customFormat="1" ht="12.75" x14ac:dyDescent="0.2">
      <c r="Y351" s="7"/>
    </row>
    <row r="352" spans="25:25" s="8" customFormat="1" ht="12.75" x14ac:dyDescent="0.2">
      <c r="Y352" s="7"/>
    </row>
    <row r="353" spans="25:25" s="8" customFormat="1" ht="12.75" x14ac:dyDescent="0.2">
      <c r="Y353" s="7"/>
    </row>
    <row r="354" spans="25:25" s="8" customFormat="1" ht="12.75" x14ac:dyDescent="0.2">
      <c r="Y354" s="7"/>
    </row>
    <row r="355" spans="25:25" s="8" customFormat="1" ht="12.75" x14ac:dyDescent="0.2">
      <c r="Y355" s="7"/>
    </row>
    <row r="356" spans="25:25" s="8" customFormat="1" ht="12.75" x14ac:dyDescent="0.2">
      <c r="Y356" s="7"/>
    </row>
    <row r="357" spans="25:25" s="8" customFormat="1" ht="12.75" x14ac:dyDescent="0.2">
      <c r="Y357" s="7"/>
    </row>
    <row r="358" spans="25:25" s="8" customFormat="1" ht="12.75" x14ac:dyDescent="0.2">
      <c r="Y358" s="7"/>
    </row>
    <row r="359" spans="25:25" s="8" customFormat="1" ht="12.75" x14ac:dyDescent="0.2">
      <c r="Y359" s="7"/>
    </row>
    <row r="360" spans="25:25" s="8" customFormat="1" ht="12.75" x14ac:dyDescent="0.2">
      <c r="Y360" s="7"/>
    </row>
    <row r="361" spans="25:25" s="8" customFormat="1" ht="12.75" x14ac:dyDescent="0.2">
      <c r="Y361" s="7"/>
    </row>
    <row r="362" spans="25:25" s="8" customFormat="1" ht="12.75" x14ac:dyDescent="0.2">
      <c r="Y362" s="7"/>
    </row>
    <row r="363" spans="25:25" s="8" customFormat="1" ht="12.75" x14ac:dyDescent="0.2">
      <c r="Y363" s="7"/>
    </row>
    <row r="364" spans="25:25" s="8" customFormat="1" ht="12.75" x14ac:dyDescent="0.2">
      <c r="Y364" s="7"/>
    </row>
    <row r="365" spans="25:25" s="8" customFormat="1" ht="12.75" x14ac:dyDescent="0.2">
      <c r="Y365" s="7"/>
    </row>
    <row r="366" spans="25:25" s="8" customFormat="1" ht="12.75" x14ac:dyDescent="0.2">
      <c r="Y366" s="7"/>
    </row>
    <row r="367" spans="25:25" s="8" customFormat="1" ht="12.75" x14ac:dyDescent="0.2">
      <c r="Y367" s="7"/>
    </row>
    <row r="368" spans="25:25" s="8" customFormat="1" ht="12.75" x14ac:dyDescent="0.2">
      <c r="Y368" s="7"/>
    </row>
    <row r="369" spans="25:25" s="8" customFormat="1" ht="12.75" x14ac:dyDescent="0.2">
      <c r="Y369" s="7"/>
    </row>
    <row r="370" spans="25:25" s="8" customFormat="1" ht="12.75" x14ac:dyDescent="0.2">
      <c r="Y370" s="7"/>
    </row>
    <row r="371" spans="25:25" s="8" customFormat="1" ht="12.75" x14ac:dyDescent="0.2">
      <c r="Y371" s="7"/>
    </row>
    <row r="372" spans="25:25" s="8" customFormat="1" ht="12.75" x14ac:dyDescent="0.2">
      <c r="Y372" s="7"/>
    </row>
    <row r="373" spans="25:25" s="8" customFormat="1" ht="12.75" x14ac:dyDescent="0.2">
      <c r="Y373" s="7"/>
    </row>
    <row r="374" spans="25:25" s="8" customFormat="1" ht="12.75" x14ac:dyDescent="0.2">
      <c r="Y374" s="7"/>
    </row>
    <row r="375" spans="25:25" s="8" customFormat="1" ht="12.75" x14ac:dyDescent="0.2">
      <c r="Y375" s="7"/>
    </row>
    <row r="376" spans="25:25" s="8" customFormat="1" ht="12.75" x14ac:dyDescent="0.2">
      <c r="Y376" s="7"/>
    </row>
    <row r="377" spans="25:25" s="8" customFormat="1" ht="12.75" x14ac:dyDescent="0.2">
      <c r="Y377" s="7"/>
    </row>
    <row r="378" spans="25:25" s="8" customFormat="1" ht="12.75" x14ac:dyDescent="0.2">
      <c r="Y378" s="7"/>
    </row>
    <row r="379" spans="25:25" s="8" customFormat="1" ht="12.75" x14ac:dyDescent="0.2">
      <c r="Y379" s="7"/>
    </row>
    <row r="380" spans="25:25" s="8" customFormat="1" ht="12.75" x14ac:dyDescent="0.2">
      <c r="Y380" s="7"/>
    </row>
    <row r="381" spans="25:25" s="8" customFormat="1" ht="12.75" x14ac:dyDescent="0.2">
      <c r="Y381" s="7"/>
    </row>
    <row r="382" spans="25:25" s="8" customFormat="1" ht="12.75" x14ac:dyDescent="0.2">
      <c r="Y382" s="7"/>
    </row>
    <row r="383" spans="25:25" s="8" customFormat="1" ht="12.75" x14ac:dyDescent="0.2">
      <c r="Y383" s="7"/>
    </row>
    <row r="384" spans="25:25" s="8" customFormat="1" ht="12.75" x14ac:dyDescent="0.2">
      <c r="Y384" s="7"/>
    </row>
    <row r="385" spans="25:25" s="8" customFormat="1" ht="12.75" x14ac:dyDescent="0.2">
      <c r="Y385" s="7"/>
    </row>
    <row r="386" spans="25:25" s="8" customFormat="1" ht="12.75" x14ac:dyDescent="0.2">
      <c r="Y386" s="7"/>
    </row>
    <row r="387" spans="25:25" s="8" customFormat="1" ht="12.75" x14ac:dyDescent="0.2">
      <c r="Y387" s="7"/>
    </row>
    <row r="388" spans="25:25" s="8" customFormat="1" ht="12.75" x14ac:dyDescent="0.2">
      <c r="Y388" s="7"/>
    </row>
    <row r="389" spans="25:25" s="8" customFormat="1" ht="12.75" x14ac:dyDescent="0.2">
      <c r="Y389" s="7"/>
    </row>
    <row r="390" spans="25:25" s="8" customFormat="1" ht="12.75" x14ac:dyDescent="0.2">
      <c r="Y390" s="7"/>
    </row>
    <row r="391" spans="25:25" s="8" customFormat="1" ht="12.75" x14ac:dyDescent="0.2">
      <c r="Y391" s="7"/>
    </row>
    <row r="392" spans="25:25" s="8" customFormat="1" ht="12.75" x14ac:dyDescent="0.2">
      <c r="Y392" s="7"/>
    </row>
    <row r="393" spans="25:25" s="8" customFormat="1" ht="12.75" x14ac:dyDescent="0.2">
      <c r="Y393" s="7"/>
    </row>
    <row r="394" spans="25:25" s="8" customFormat="1" ht="12.75" x14ac:dyDescent="0.2">
      <c r="Y394" s="7"/>
    </row>
    <row r="395" spans="25:25" s="8" customFormat="1" ht="12.75" x14ac:dyDescent="0.2">
      <c r="Y395" s="7"/>
    </row>
    <row r="396" spans="25:25" s="8" customFormat="1" ht="12.75" x14ac:dyDescent="0.2">
      <c r="Y396" s="7"/>
    </row>
    <row r="397" spans="25:25" s="8" customFormat="1" ht="12.75" x14ac:dyDescent="0.2">
      <c r="Y397" s="7"/>
    </row>
    <row r="398" spans="25:25" s="8" customFormat="1" ht="12.75" x14ac:dyDescent="0.2">
      <c r="Y398" s="7"/>
    </row>
    <row r="399" spans="25:25" s="8" customFormat="1" ht="12.75" x14ac:dyDescent="0.2">
      <c r="Y399" s="7"/>
    </row>
    <row r="400" spans="25:25" s="8" customFormat="1" ht="12.75" x14ac:dyDescent="0.2">
      <c r="Y400" s="7"/>
    </row>
    <row r="401" spans="25:25" s="8" customFormat="1" ht="12.75" x14ac:dyDescent="0.2">
      <c r="Y401" s="7"/>
    </row>
    <row r="402" spans="25:25" s="8" customFormat="1" ht="12.75" x14ac:dyDescent="0.2">
      <c r="Y402" s="7"/>
    </row>
    <row r="403" spans="25:25" s="8" customFormat="1" ht="12.75" x14ac:dyDescent="0.2">
      <c r="Y403" s="7"/>
    </row>
    <row r="404" spans="25:25" s="8" customFormat="1" ht="12.75" x14ac:dyDescent="0.2">
      <c r="Y404" s="7"/>
    </row>
    <row r="405" spans="25:25" s="8" customFormat="1" ht="12.75" x14ac:dyDescent="0.2">
      <c r="Y405" s="7"/>
    </row>
    <row r="406" spans="25:25" s="8" customFormat="1" ht="12.75" x14ac:dyDescent="0.2">
      <c r="Y406" s="7"/>
    </row>
    <row r="407" spans="25:25" s="8" customFormat="1" ht="12.75" x14ac:dyDescent="0.2">
      <c r="Y407" s="7"/>
    </row>
    <row r="408" spans="25:25" s="8" customFormat="1" ht="12.75" x14ac:dyDescent="0.2">
      <c r="Y408" s="7"/>
    </row>
    <row r="409" spans="25:25" s="8" customFormat="1" ht="12.75" x14ac:dyDescent="0.2">
      <c r="Y409" s="7"/>
    </row>
    <row r="410" spans="25:25" s="8" customFormat="1" ht="12.75" x14ac:dyDescent="0.2">
      <c r="Y410" s="7"/>
    </row>
    <row r="411" spans="25:25" s="8" customFormat="1" ht="12.75" x14ac:dyDescent="0.2">
      <c r="Y411" s="7"/>
    </row>
    <row r="412" spans="25:25" s="8" customFormat="1" ht="12.75" x14ac:dyDescent="0.2">
      <c r="Y412" s="7"/>
    </row>
    <row r="413" spans="25:25" s="8" customFormat="1" ht="12.75" x14ac:dyDescent="0.2">
      <c r="Y413" s="7"/>
    </row>
    <row r="414" spans="25:25" s="8" customFormat="1" ht="12.75" x14ac:dyDescent="0.2">
      <c r="Y414" s="7"/>
    </row>
    <row r="415" spans="25:25" s="8" customFormat="1" ht="12.75" x14ac:dyDescent="0.2">
      <c r="Y415" s="7"/>
    </row>
    <row r="416" spans="25:25" s="8" customFormat="1" ht="12.75" x14ac:dyDescent="0.2">
      <c r="Y416" s="7"/>
    </row>
    <row r="417" spans="25:25" s="8" customFormat="1" ht="12.75" x14ac:dyDescent="0.2">
      <c r="Y417" s="7"/>
    </row>
    <row r="418" spans="25:25" s="8" customFormat="1" ht="12.75" x14ac:dyDescent="0.2">
      <c r="Y418" s="7"/>
    </row>
    <row r="419" spans="25:25" s="8" customFormat="1" ht="12.75" x14ac:dyDescent="0.2">
      <c r="Y419" s="7"/>
    </row>
    <row r="420" spans="25:25" s="8" customFormat="1" ht="12.75" x14ac:dyDescent="0.2">
      <c r="Y420" s="7"/>
    </row>
    <row r="421" spans="25:25" s="8" customFormat="1" ht="12.75" x14ac:dyDescent="0.2">
      <c r="Y421" s="7"/>
    </row>
    <row r="422" spans="25:25" s="8" customFormat="1" ht="12.75" x14ac:dyDescent="0.2">
      <c r="Y422" s="7"/>
    </row>
    <row r="423" spans="25:25" s="8" customFormat="1" ht="12.75" x14ac:dyDescent="0.2">
      <c r="Y423" s="7"/>
    </row>
    <row r="424" spans="25:25" s="8" customFormat="1" ht="12.75" x14ac:dyDescent="0.2">
      <c r="Y424" s="7"/>
    </row>
    <row r="425" spans="25:25" s="8" customFormat="1" ht="12.75" x14ac:dyDescent="0.2">
      <c r="Y425" s="7"/>
    </row>
    <row r="426" spans="25:25" s="8" customFormat="1" ht="12.75" x14ac:dyDescent="0.2">
      <c r="Y426" s="7"/>
    </row>
    <row r="427" spans="25:25" s="8" customFormat="1" ht="12.75" x14ac:dyDescent="0.2">
      <c r="Y427" s="7"/>
    </row>
    <row r="428" spans="25:25" s="8" customFormat="1" ht="12.75" x14ac:dyDescent="0.2">
      <c r="Y428" s="7"/>
    </row>
    <row r="429" spans="25:25" s="8" customFormat="1" ht="12.75" x14ac:dyDescent="0.2">
      <c r="Y429" s="7"/>
    </row>
    <row r="430" spans="25:25" s="8" customFormat="1" ht="12.75" x14ac:dyDescent="0.2">
      <c r="Y430" s="7"/>
    </row>
    <row r="431" spans="25:25" s="8" customFormat="1" ht="12.75" x14ac:dyDescent="0.2">
      <c r="Y431" s="7"/>
    </row>
    <row r="432" spans="25:25" s="8" customFormat="1" ht="12.75" x14ac:dyDescent="0.2">
      <c r="Y432" s="7"/>
    </row>
    <row r="433" spans="25:25" s="8" customFormat="1" ht="12.75" x14ac:dyDescent="0.2">
      <c r="Y433" s="7"/>
    </row>
    <row r="434" spans="25:25" s="8" customFormat="1" ht="12.75" x14ac:dyDescent="0.2">
      <c r="Y434" s="7"/>
    </row>
    <row r="435" spans="25:25" s="8" customFormat="1" ht="12.75" x14ac:dyDescent="0.2">
      <c r="Y435" s="7"/>
    </row>
    <row r="436" spans="25:25" s="8" customFormat="1" ht="12.75" x14ac:dyDescent="0.2">
      <c r="Y436" s="7"/>
    </row>
    <row r="437" spans="25:25" s="8" customFormat="1" ht="12.75" x14ac:dyDescent="0.2">
      <c r="Y437" s="7"/>
    </row>
    <row r="438" spans="25:25" s="8" customFormat="1" ht="12.75" x14ac:dyDescent="0.2">
      <c r="Y438" s="7"/>
    </row>
    <row r="439" spans="25:25" s="8" customFormat="1" ht="12.75" x14ac:dyDescent="0.2">
      <c r="Y439" s="7"/>
    </row>
    <row r="440" spans="25:25" s="8" customFormat="1" ht="12.75" x14ac:dyDescent="0.2">
      <c r="Y440" s="7"/>
    </row>
    <row r="441" spans="25:25" s="8" customFormat="1" ht="12.75" x14ac:dyDescent="0.2">
      <c r="Y441" s="7"/>
    </row>
    <row r="442" spans="25:25" s="8" customFormat="1" ht="12.75" x14ac:dyDescent="0.2">
      <c r="Y442" s="7"/>
    </row>
    <row r="443" spans="25:25" s="8" customFormat="1" ht="12.75" x14ac:dyDescent="0.2">
      <c r="Y443" s="7"/>
    </row>
    <row r="444" spans="25:25" s="8" customFormat="1" ht="12.75" x14ac:dyDescent="0.2">
      <c r="Y444" s="7"/>
    </row>
    <row r="445" spans="25:25" s="8" customFormat="1" ht="12.75" x14ac:dyDescent="0.2">
      <c r="Y445" s="7"/>
    </row>
    <row r="446" spans="25:25" s="8" customFormat="1" ht="12.75" x14ac:dyDescent="0.2">
      <c r="Y446" s="7"/>
    </row>
    <row r="447" spans="25:25" s="8" customFormat="1" ht="12.75" x14ac:dyDescent="0.2">
      <c r="Y447" s="7"/>
    </row>
    <row r="448" spans="25:25" s="8" customFormat="1" ht="12.75" x14ac:dyDescent="0.2">
      <c r="Y448" s="7"/>
    </row>
    <row r="449" spans="25:25" s="8" customFormat="1" ht="12.75" x14ac:dyDescent="0.2">
      <c r="Y449" s="7"/>
    </row>
    <row r="450" spans="25:25" s="8" customFormat="1" ht="12.75" x14ac:dyDescent="0.2">
      <c r="Y450" s="7"/>
    </row>
    <row r="451" spans="25:25" s="8" customFormat="1" ht="12.75" x14ac:dyDescent="0.2">
      <c r="Y451" s="7"/>
    </row>
    <row r="452" spans="25:25" s="8" customFormat="1" ht="12.75" x14ac:dyDescent="0.2">
      <c r="Y452" s="7"/>
    </row>
    <row r="453" spans="25:25" s="8" customFormat="1" ht="12.75" x14ac:dyDescent="0.2">
      <c r="Y453" s="7"/>
    </row>
    <row r="454" spans="25:25" s="8" customFormat="1" ht="12.75" x14ac:dyDescent="0.2">
      <c r="Y454" s="7"/>
    </row>
    <row r="455" spans="25:25" s="8" customFormat="1" ht="12.75" x14ac:dyDescent="0.2">
      <c r="Y455" s="7"/>
    </row>
    <row r="456" spans="25:25" s="8" customFormat="1" ht="12.75" x14ac:dyDescent="0.2">
      <c r="Y456" s="7"/>
    </row>
    <row r="457" spans="25:25" s="8" customFormat="1" ht="12.75" x14ac:dyDescent="0.2">
      <c r="Y457" s="7"/>
    </row>
    <row r="458" spans="25:25" s="8" customFormat="1" ht="12.75" x14ac:dyDescent="0.2">
      <c r="Y458" s="7"/>
    </row>
    <row r="459" spans="25:25" s="8" customFormat="1" ht="12.75" x14ac:dyDescent="0.2">
      <c r="Y459" s="7"/>
    </row>
    <row r="460" spans="25:25" s="8" customFormat="1" ht="12.75" x14ac:dyDescent="0.2">
      <c r="Y460" s="7"/>
    </row>
    <row r="461" spans="25:25" s="8" customFormat="1" ht="12.75" x14ac:dyDescent="0.2">
      <c r="Y461" s="7"/>
    </row>
    <row r="462" spans="25:25" s="8" customFormat="1" ht="12.75" x14ac:dyDescent="0.2">
      <c r="Y462" s="7"/>
    </row>
    <row r="463" spans="25:25" s="8" customFormat="1" ht="12.75" x14ac:dyDescent="0.2">
      <c r="Y463" s="7"/>
    </row>
    <row r="464" spans="25:25" s="8" customFormat="1" ht="12.75" x14ac:dyDescent="0.2">
      <c r="Y464" s="7"/>
    </row>
    <row r="465" spans="25:25" s="8" customFormat="1" ht="12.75" x14ac:dyDescent="0.2">
      <c r="Y465" s="7"/>
    </row>
    <row r="466" spans="25:25" s="8" customFormat="1" ht="12.75" x14ac:dyDescent="0.2">
      <c r="Y466" s="7"/>
    </row>
    <row r="467" spans="25:25" s="8" customFormat="1" ht="12.75" x14ac:dyDescent="0.2">
      <c r="Y467" s="7"/>
    </row>
    <row r="468" spans="25:25" s="8" customFormat="1" ht="12.75" x14ac:dyDescent="0.2">
      <c r="Y468" s="7"/>
    </row>
    <row r="469" spans="25:25" s="8" customFormat="1" ht="12.75" x14ac:dyDescent="0.2">
      <c r="Y469" s="7"/>
    </row>
    <row r="470" spans="25:25" s="8" customFormat="1" ht="12.75" x14ac:dyDescent="0.2">
      <c r="Y470" s="7"/>
    </row>
    <row r="471" spans="25:25" s="8" customFormat="1" ht="12.75" x14ac:dyDescent="0.2">
      <c r="Y471" s="7"/>
    </row>
    <row r="472" spans="25:25" s="8" customFormat="1" ht="12.75" x14ac:dyDescent="0.2">
      <c r="Y472" s="7"/>
    </row>
    <row r="473" spans="25:25" s="8" customFormat="1" ht="12.75" x14ac:dyDescent="0.2">
      <c r="Y473" s="7"/>
    </row>
    <row r="474" spans="25:25" s="8" customFormat="1" ht="12.75" x14ac:dyDescent="0.2">
      <c r="Y474" s="7"/>
    </row>
    <row r="475" spans="25:25" s="8" customFormat="1" ht="12.75" x14ac:dyDescent="0.2">
      <c r="Y475" s="7"/>
    </row>
    <row r="476" spans="25:25" s="8" customFormat="1" ht="12.75" x14ac:dyDescent="0.2">
      <c r="Y476" s="7"/>
    </row>
    <row r="477" spans="25:25" s="8" customFormat="1" ht="12.75" x14ac:dyDescent="0.2">
      <c r="Y477" s="7"/>
    </row>
  </sheetData>
  <mergeCells count="41">
    <mergeCell ref="B61:B89"/>
    <mergeCell ref="A61:A89"/>
    <mergeCell ref="C61:E61"/>
    <mergeCell ref="X1:Y1"/>
    <mergeCell ref="A92:Y92"/>
    <mergeCell ref="C19:E19"/>
    <mergeCell ref="A90:Y90"/>
    <mergeCell ref="A91:Y91"/>
    <mergeCell ref="A18:Y18"/>
    <mergeCell ref="A3:Y3"/>
    <mergeCell ref="A4:Y4"/>
    <mergeCell ref="A5:Y5"/>
    <mergeCell ref="A7:Y7"/>
    <mergeCell ref="A8:Y8"/>
    <mergeCell ref="M12:T12"/>
    <mergeCell ref="U12:Y12"/>
    <mergeCell ref="F14:F16"/>
    <mergeCell ref="B19:B60"/>
    <mergeCell ref="A19:A60"/>
    <mergeCell ref="N14:Q14"/>
    <mergeCell ref="U14:U16"/>
    <mergeCell ref="N15:N16"/>
    <mergeCell ref="O15:Q15"/>
    <mergeCell ref="G14:I15"/>
    <mergeCell ref="M14:M16"/>
    <mergeCell ref="F13:I13"/>
    <mergeCell ref="M13:Q13"/>
    <mergeCell ref="U13:W13"/>
    <mergeCell ref="V14:V16"/>
    <mergeCell ref="A10:Y10"/>
    <mergeCell ref="A12:A16"/>
    <mergeCell ref="B12:B16"/>
    <mergeCell ref="C12:C16"/>
    <mergeCell ref="D12:D16"/>
    <mergeCell ref="E12:E16"/>
    <mergeCell ref="J13:L15"/>
    <mergeCell ref="R13:T15"/>
    <mergeCell ref="F12:L12"/>
    <mergeCell ref="X13:X16"/>
    <mergeCell ref="Y13:Y16"/>
    <mergeCell ref="W14:W16"/>
  </mergeCells>
  <printOptions horizontalCentered="1"/>
  <pageMargins left="0.15748031496062992" right="0.15748031496062992" top="0.59055118110236227" bottom="0.19685039370078741" header="0" footer="0"/>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30"/>
  <sheetViews>
    <sheetView workbookViewId="0">
      <pane ySplit="16" topLeftCell="A41" activePane="bottomLeft" state="frozen"/>
      <selection pane="bottomLeft" activeCell="E42" sqref="E42"/>
    </sheetView>
  </sheetViews>
  <sheetFormatPr defaultColWidth="8.85546875" defaultRowHeight="15" x14ac:dyDescent="0.25"/>
  <cols>
    <col min="1" max="1" width="3.7109375" style="1" customWidth="1"/>
    <col min="2" max="2" width="15.85546875" style="1" customWidth="1"/>
    <col min="3" max="3" width="3.28515625" style="1" customWidth="1"/>
    <col min="4" max="4" width="14.85546875" style="1" customWidth="1"/>
    <col min="5" max="5" width="19" style="1" customWidth="1"/>
    <col min="6" max="6" width="9.5703125" style="1" customWidth="1"/>
    <col min="7" max="7" width="8.42578125" style="1" customWidth="1"/>
    <col min="8" max="8" width="9" style="1" customWidth="1"/>
    <col min="9" max="9" width="8.7109375" style="1" customWidth="1"/>
    <col min="10" max="10" width="5.42578125" style="1" customWidth="1"/>
    <col min="11" max="11" width="6.85546875" style="1" customWidth="1"/>
    <col min="12" max="12" width="5.42578125" style="1" customWidth="1"/>
    <col min="13" max="13" width="9.7109375" style="1" customWidth="1"/>
    <col min="14" max="14" width="8.85546875" style="1" customWidth="1"/>
    <col min="15" max="15" width="8.5703125" style="1" customWidth="1"/>
    <col min="16" max="16" width="10" style="1" customWidth="1"/>
    <col min="17" max="17" width="8.7109375" style="1" customWidth="1"/>
    <col min="18" max="20" width="5.42578125" style="1" customWidth="1"/>
    <col min="21" max="21" width="14.42578125" style="1" customWidth="1"/>
    <col min="22" max="22" width="8.140625" style="1" customWidth="1"/>
    <col min="23" max="23" width="7.140625" style="1" customWidth="1"/>
    <col min="24" max="24" width="10" style="1" customWidth="1"/>
    <col min="25" max="25" width="10.42578125" style="1" customWidth="1"/>
    <col min="26" max="16384" width="8.85546875" style="1"/>
  </cols>
  <sheetData>
    <row r="1" spans="1:25" ht="13.5" customHeight="1" x14ac:dyDescent="0.25">
      <c r="X1" s="144" t="s">
        <v>135</v>
      </c>
      <c r="Y1" s="144"/>
    </row>
    <row r="2" spans="1:25" x14ac:dyDescent="0.25">
      <c r="A2" s="194" t="s">
        <v>98</v>
      </c>
      <c r="B2" s="194"/>
      <c r="C2" s="194"/>
      <c r="D2" s="194"/>
      <c r="E2" s="194"/>
      <c r="F2" s="194"/>
      <c r="G2" s="194"/>
      <c r="H2" s="194"/>
      <c r="I2" s="194"/>
      <c r="J2" s="194"/>
      <c r="K2" s="194"/>
      <c r="L2" s="194"/>
      <c r="M2" s="194"/>
      <c r="N2" s="194"/>
      <c r="O2" s="194"/>
      <c r="P2" s="194"/>
      <c r="Q2" s="194"/>
      <c r="R2" s="194"/>
      <c r="S2" s="194"/>
      <c r="T2" s="194"/>
      <c r="U2" s="194"/>
      <c r="V2" s="194"/>
      <c r="W2" s="194"/>
      <c r="X2" s="194"/>
      <c r="Y2" s="194"/>
    </row>
    <row r="3" spans="1:25" ht="13.9" customHeight="1" x14ac:dyDescent="0.25">
      <c r="A3" s="194" t="s">
        <v>97</v>
      </c>
      <c r="B3" s="194"/>
      <c r="C3" s="194"/>
      <c r="D3" s="194"/>
      <c r="E3" s="194"/>
      <c r="F3" s="194"/>
      <c r="G3" s="194"/>
      <c r="H3" s="194"/>
      <c r="I3" s="194"/>
      <c r="J3" s="194"/>
      <c r="K3" s="194"/>
      <c r="L3" s="194"/>
      <c r="M3" s="194"/>
      <c r="N3" s="194"/>
      <c r="O3" s="194"/>
      <c r="P3" s="194"/>
      <c r="Q3" s="194"/>
      <c r="R3" s="194"/>
      <c r="S3" s="194"/>
      <c r="T3" s="194"/>
      <c r="U3" s="194"/>
      <c r="V3" s="194"/>
      <c r="W3" s="194"/>
      <c r="X3" s="194"/>
      <c r="Y3" s="194"/>
    </row>
    <row r="4" spans="1:25" ht="13.5" customHeight="1" x14ac:dyDescent="0.25">
      <c r="A4" s="194" t="s">
        <v>96</v>
      </c>
      <c r="B4" s="194"/>
      <c r="C4" s="194"/>
      <c r="D4" s="194"/>
      <c r="E4" s="194"/>
      <c r="F4" s="194"/>
      <c r="G4" s="194"/>
      <c r="H4" s="194"/>
      <c r="I4" s="194"/>
      <c r="J4" s="194"/>
      <c r="K4" s="194"/>
      <c r="L4" s="194"/>
      <c r="M4" s="194"/>
      <c r="N4" s="194"/>
      <c r="O4" s="194"/>
      <c r="P4" s="194"/>
      <c r="Q4" s="194"/>
      <c r="R4" s="194"/>
      <c r="S4" s="194"/>
      <c r="T4" s="194"/>
      <c r="U4" s="194"/>
      <c r="V4" s="194"/>
      <c r="W4" s="194"/>
      <c r="X4" s="194"/>
      <c r="Y4" s="194"/>
    </row>
    <row r="5" spans="1:25" ht="9" customHeight="1" x14ac:dyDescent="0.25"/>
    <row r="6" spans="1:25" ht="13.9" customHeight="1" x14ac:dyDescent="0.25">
      <c r="A6" s="134" t="s">
        <v>64</v>
      </c>
      <c r="B6" s="134"/>
      <c r="C6" s="134"/>
      <c r="D6" s="134"/>
      <c r="E6" s="134"/>
      <c r="F6" s="134"/>
      <c r="G6" s="134"/>
      <c r="H6" s="134"/>
      <c r="I6" s="134"/>
      <c r="J6" s="134"/>
      <c r="K6" s="134"/>
      <c r="L6" s="134"/>
      <c r="M6" s="134"/>
      <c r="N6" s="134"/>
      <c r="O6" s="134"/>
      <c r="P6" s="134"/>
      <c r="Q6" s="134"/>
      <c r="R6" s="134"/>
      <c r="S6" s="134"/>
      <c r="T6" s="134"/>
      <c r="U6" s="134"/>
      <c r="V6" s="134"/>
      <c r="W6" s="134"/>
      <c r="X6" s="134"/>
      <c r="Y6" s="134"/>
    </row>
    <row r="7" spans="1:25" ht="13.9" customHeight="1" x14ac:dyDescent="0.25">
      <c r="A7" s="194" t="s">
        <v>63</v>
      </c>
      <c r="B7" s="194"/>
      <c r="C7" s="194"/>
      <c r="D7" s="194"/>
      <c r="E7" s="194"/>
      <c r="F7" s="194"/>
      <c r="G7" s="194"/>
      <c r="H7" s="194"/>
      <c r="I7" s="194"/>
      <c r="J7" s="194"/>
      <c r="K7" s="194"/>
      <c r="L7" s="194"/>
      <c r="M7" s="194"/>
      <c r="N7" s="194"/>
      <c r="O7" s="194"/>
      <c r="P7" s="194"/>
      <c r="Q7" s="194"/>
      <c r="R7" s="194"/>
      <c r="S7" s="194"/>
      <c r="T7" s="194"/>
      <c r="U7" s="194"/>
      <c r="V7" s="194"/>
      <c r="W7" s="194"/>
      <c r="X7" s="194"/>
      <c r="Y7" s="194"/>
    </row>
    <row r="8" spans="1:25" ht="9" customHeight="1" x14ac:dyDescent="0.25"/>
    <row r="9" spans="1:25" ht="13.9" customHeight="1" x14ac:dyDescent="0.25">
      <c r="A9" s="194" t="s">
        <v>156</v>
      </c>
      <c r="B9" s="194"/>
      <c r="C9" s="194"/>
      <c r="D9" s="194"/>
      <c r="E9" s="194"/>
      <c r="F9" s="194"/>
      <c r="G9" s="194"/>
      <c r="H9" s="194"/>
      <c r="I9" s="194"/>
      <c r="J9" s="194"/>
      <c r="K9" s="194"/>
      <c r="L9" s="194"/>
      <c r="M9" s="194"/>
      <c r="N9" s="194"/>
      <c r="O9" s="194"/>
      <c r="P9" s="194"/>
      <c r="Q9" s="194"/>
      <c r="R9" s="194"/>
      <c r="S9" s="194"/>
      <c r="T9" s="194"/>
      <c r="U9" s="194"/>
      <c r="V9" s="194"/>
      <c r="W9" s="194"/>
      <c r="X9" s="194"/>
      <c r="Y9" s="194"/>
    </row>
    <row r="10" spans="1:25" ht="11.25" customHeight="1" x14ac:dyDescent="0.25"/>
    <row r="11" spans="1:25" s="2" customFormat="1" ht="15.6" customHeight="1" x14ac:dyDescent="0.2">
      <c r="A11" s="249" t="s">
        <v>94</v>
      </c>
      <c r="B11" s="249" t="s">
        <v>95</v>
      </c>
      <c r="C11" s="249" t="s">
        <v>94</v>
      </c>
      <c r="D11" s="249" t="s">
        <v>93</v>
      </c>
      <c r="E11" s="249" t="s">
        <v>92</v>
      </c>
      <c r="F11" s="249" t="s">
        <v>91</v>
      </c>
      <c r="G11" s="249"/>
      <c r="H11" s="249"/>
      <c r="I11" s="249"/>
      <c r="J11" s="249"/>
      <c r="K11" s="249"/>
      <c r="L11" s="249"/>
      <c r="M11" s="249" t="s">
        <v>90</v>
      </c>
      <c r="N11" s="249"/>
      <c r="O11" s="249"/>
      <c r="P11" s="249"/>
      <c r="Q11" s="249"/>
      <c r="R11" s="249"/>
      <c r="S11" s="249"/>
      <c r="T11" s="249"/>
      <c r="U11" s="249" t="s">
        <v>89</v>
      </c>
      <c r="V11" s="249"/>
      <c r="W11" s="249"/>
      <c r="X11" s="249"/>
      <c r="Y11" s="249"/>
    </row>
    <row r="12" spans="1:25" s="2" customFormat="1" ht="25.9" customHeight="1" x14ac:dyDescent="0.2">
      <c r="A12" s="249"/>
      <c r="B12" s="249"/>
      <c r="C12" s="249"/>
      <c r="D12" s="249"/>
      <c r="E12" s="249"/>
      <c r="F12" s="249" t="s">
        <v>88</v>
      </c>
      <c r="G12" s="249"/>
      <c r="H12" s="249"/>
      <c r="I12" s="249"/>
      <c r="J12" s="249" t="s">
        <v>87</v>
      </c>
      <c r="K12" s="249"/>
      <c r="L12" s="249"/>
      <c r="M12" s="249" t="s">
        <v>88</v>
      </c>
      <c r="N12" s="249"/>
      <c r="O12" s="249"/>
      <c r="P12" s="249"/>
      <c r="Q12" s="249"/>
      <c r="R12" s="249" t="s">
        <v>126</v>
      </c>
      <c r="S12" s="249"/>
      <c r="T12" s="249"/>
      <c r="U12" s="249" t="s">
        <v>100</v>
      </c>
      <c r="V12" s="249"/>
      <c r="W12" s="249"/>
      <c r="X12" s="249" t="s">
        <v>86</v>
      </c>
      <c r="Y12" s="249" t="s">
        <v>85</v>
      </c>
    </row>
    <row r="13" spans="1:25" s="2" customFormat="1" ht="19.899999999999999" customHeight="1" x14ac:dyDescent="0.2">
      <c r="A13" s="249"/>
      <c r="B13" s="249"/>
      <c r="C13" s="249"/>
      <c r="D13" s="249"/>
      <c r="E13" s="249"/>
      <c r="F13" s="249" t="s">
        <v>80</v>
      </c>
      <c r="G13" s="249" t="s">
        <v>79</v>
      </c>
      <c r="H13" s="249"/>
      <c r="I13" s="249"/>
      <c r="J13" s="249"/>
      <c r="K13" s="249"/>
      <c r="L13" s="249"/>
      <c r="M13" s="249" t="s">
        <v>107</v>
      </c>
      <c r="N13" s="252" t="s">
        <v>84</v>
      </c>
      <c r="O13" s="252"/>
      <c r="P13" s="252"/>
      <c r="Q13" s="252"/>
      <c r="R13" s="249"/>
      <c r="S13" s="249"/>
      <c r="T13" s="249"/>
      <c r="U13" s="249" t="s">
        <v>83</v>
      </c>
      <c r="V13" s="249" t="s">
        <v>82</v>
      </c>
      <c r="W13" s="249" t="s">
        <v>81</v>
      </c>
      <c r="X13" s="249"/>
      <c r="Y13" s="249"/>
    </row>
    <row r="14" spans="1:25" s="2" customFormat="1" ht="15.6" customHeight="1" x14ac:dyDescent="0.2">
      <c r="A14" s="249"/>
      <c r="B14" s="249"/>
      <c r="C14" s="249"/>
      <c r="D14" s="249"/>
      <c r="E14" s="249"/>
      <c r="F14" s="249"/>
      <c r="G14" s="249"/>
      <c r="H14" s="249"/>
      <c r="I14" s="249"/>
      <c r="J14" s="249"/>
      <c r="K14" s="249"/>
      <c r="L14" s="249"/>
      <c r="M14" s="249"/>
      <c r="N14" s="249" t="s">
        <v>80</v>
      </c>
      <c r="O14" s="249" t="s">
        <v>79</v>
      </c>
      <c r="P14" s="249"/>
      <c r="Q14" s="249"/>
      <c r="R14" s="249"/>
      <c r="S14" s="249"/>
      <c r="T14" s="249"/>
      <c r="U14" s="249"/>
      <c r="V14" s="249"/>
      <c r="W14" s="249"/>
      <c r="X14" s="249"/>
      <c r="Y14" s="249"/>
    </row>
    <row r="15" spans="1:25" s="2" customFormat="1" ht="26.25" customHeight="1" x14ac:dyDescent="0.2">
      <c r="A15" s="249"/>
      <c r="B15" s="249"/>
      <c r="C15" s="249"/>
      <c r="D15" s="249"/>
      <c r="E15" s="249"/>
      <c r="F15" s="249"/>
      <c r="G15" s="10" t="s">
        <v>108</v>
      </c>
      <c r="H15" s="10" t="s">
        <v>109</v>
      </c>
      <c r="I15" s="10" t="s">
        <v>110</v>
      </c>
      <c r="J15" s="10" t="s">
        <v>108</v>
      </c>
      <c r="K15" s="10" t="s">
        <v>109</v>
      </c>
      <c r="L15" s="10" t="s">
        <v>110</v>
      </c>
      <c r="M15" s="249"/>
      <c r="N15" s="249"/>
      <c r="O15" s="10" t="s">
        <v>108</v>
      </c>
      <c r="P15" s="10" t="s">
        <v>109</v>
      </c>
      <c r="Q15" s="10" t="s">
        <v>110</v>
      </c>
      <c r="R15" s="10" t="s">
        <v>108</v>
      </c>
      <c r="S15" s="10" t="s">
        <v>109</v>
      </c>
      <c r="T15" s="10" t="s">
        <v>110</v>
      </c>
      <c r="U15" s="249"/>
      <c r="V15" s="249"/>
      <c r="W15" s="249"/>
      <c r="X15" s="249"/>
      <c r="Y15" s="249"/>
    </row>
    <row r="16" spans="1:25" s="4" customFormat="1" ht="10.15" x14ac:dyDescent="0.3">
      <c r="A16" s="10">
        <v>1</v>
      </c>
      <c r="B16" s="10">
        <v>2</v>
      </c>
      <c r="C16" s="10">
        <v>3</v>
      </c>
      <c r="D16" s="10">
        <v>4</v>
      </c>
      <c r="E16" s="10">
        <v>5</v>
      </c>
      <c r="F16" s="10">
        <v>6</v>
      </c>
      <c r="G16" s="10">
        <v>7</v>
      </c>
      <c r="H16" s="10">
        <v>8</v>
      </c>
      <c r="I16" s="10">
        <v>9</v>
      </c>
      <c r="J16" s="10">
        <v>10</v>
      </c>
      <c r="K16" s="10">
        <v>11</v>
      </c>
      <c r="L16" s="10">
        <v>12</v>
      </c>
      <c r="M16" s="10">
        <v>13</v>
      </c>
      <c r="N16" s="10">
        <v>14</v>
      </c>
      <c r="O16" s="10">
        <v>15</v>
      </c>
      <c r="P16" s="10">
        <v>16</v>
      </c>
      <c r="Q16" s="10">
        <v>17</v>
      </c>
      <c r="R16" s="10">
        <v>18</v>
      </c>
      <c r="S16" s="10">
        <v>19</v>
      </c>
      <c r="T16" s="10">
        <v>20</v>
      </c>
      <c r="U16" s="10">
        <v>21</v>
      </c>
      <c r="V16" s="10">
        <v>22</v>
      </c>
      <c r="W16" s="10">
        <v>23</v>
      </c>
      <c r="X16" s="10">
        <v>24</v>
      </c>
      <c r="Y16" s="10">
        <v>25</v>
      </c>
    </row>
    <row r="17" spans="1:25" s="4" customFormat="1" ht="11.25" x14ac:dyDescent="0.25">
      <c r="A17" s="250" t="s">
        <v>157</v>
      </c>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row>
    <row r="18" spans="1:25" s="2" customFormat="1" ht="11.25" customHeight="1" x14ac:dyDescent="0.2">
      <c r="A18" s="226" t="s">
        <v>78</v>
      </c>
      <c r="B18" s="253" t="s">
        <v>74</v>
      </c>
      <c r="C18" s="251" t="s">
        <v>73</v>
      </c>
      <c r="D18" s="251"/>
      <c r="E18" s="251"/>
      <c r="F18" s="11">
        <f>SUM(G18:I18)</f>
        <v>270850.44</v>
      </c>
      <c r="G18" s="11">
        <f>G19+G20</f>
        <v>199494</v>
      </c>
      <c r="H18" s="45">
        <f t="shared" ref="H18:T18" si="0">H19+H20</f>
        <v>66498</v>
      </c>
      <c r="I18" s="45">
        <f t="shared" si="0"/>
        <v>4858.4399999999996</v>
      </c>
      <c r="J18" s="45">
        <f>G18/F18*100</f>
        <v>73.654670821284256</v>
      </c>
      <c r="K18" s="45">
        <f>H18/F18*100</f>
        <v>24.551556940428082</v>
      </c>
      <c r="L18" s="45">
        <f>I18/F18*100</f>
        <v>1.7937722382876689</v>
      </c>
      <c r="M18" s="45">
        <f t="shared" si="0"/>
        <v>0</v>
      </c>
      <c r="N18" s="45">
        <f t="shared" si="0"/>
        <v>0</v>
      </c>
      <c r="O18" s="45">
        <f t="shared" si="0"/>
        <v>0</v>
      </c>
      <c r="P18" s="45">
        <f t="shared" si="0"/>
        <v>0</v>
      </c>
      <c r="Q18" s="45">
        <f t="shared" si="0"/>
        <v>0</v>
      </c>
      <c r="R18" s="45">
        <f t="shared" si="0"/>
        <v>0</v>
      </c>
      <c r="S18" s="45">
        <f t="shared" si="0"/>
        <v>0</v>
      </c>
      <c r="T18" s="45">
        <f t="shared" si="0"/>
        <v>0</v>
      </c>
      <c r="U18" s="12" t="str">
        <f t="shared" ref="U18:X18" si="1">U19</f>
        <v>Ввод жилья</v>
      </c>
      <c r="V18" s="12" t="str">
        <f t="shared" si="1"/>
        <v>тыс. кв. м</v>
      </c>
      <c r="W18" s="13">
        <f t="shared" si="1"/>
        <v>27.44</v>
      </c>
      <c r="X18" s="13" t="str">
        <f t="shared" si="1"/>
        <v>-</v>
      </c>
      <c r="Y18" s="14"/>
    </row>
    <row r="19" spans="1:25" s="2" customFormat="1" ht="60" customHeight="1" x14ac:dyDescent="0.2">
      <c r="A19" s="228"/>
      <c r="B19" s="254"/>
      <c r="C19" s="15">
        <v>1</v>
      </c>
      <c r="D19" s="103" t="s">
        <v>77</v>
      </c>
      <c r="E19" s="103" t="s">
        <v>289</v>
      </c>
      <c r="F19" s="105">
        <f>SUM(G19:I19)</f>
        <v>214981.22</v>
      </c>
      <c r="G19" s="105">
        <v>158011.20000000001</v>
      </c>
      <c r="H19" s="105">
        <v>52670.400000000001</v>
      </c>
      <c r="I19" s="105">
        <v>4299.62</v>
      </c>
      <c r="J19" s="105">
        <f>G19/F19*100</f>
        <v>73.500001535017816</v>
      </c>
      <c r="K19" s="105">
        <f>H19/F19*100</f>
        <v>24.500000511672599</v>
      </c>
      <c r="L19" s="105">
        <f>I19/F19*100</f>
        <v>1.9999979533095962</v>
      </c>
      <c r="M19" s="105">
        <f>O19+P19</f>
        <v>0</v>
      </c>
      <c r="N19" s="105">
        <f>O19+P19+Q19</f>
        <v>0</v>
      </c>
      <c r="O19" s="105">
        <v>0</v>
      </c>
      <c r="P19" s="105">
        <v>0</v>
      </c>
      <c r="Q19" s="105">
        <v>0</v>
      </c>
      <c r="R19" s="105">
        <v>0</v>
      </c>
      <c r="S19" s="105">
        <v>0</v>
      </c>
      <c r="T19" s="105">
        <v>0</v>
      </c>
      <c r="U19" s="103" t="s">
        <v>76</v>
      </c>
      <c r="V19" s="103" t="s">
        <v>75</v>
      </c>
      <c r="W19" s="106">
        <v>27.44</v>
      </c>
      <c r="X19" s="106" t="s">
        <v>0</v>
      </c>
      <c r="Y19" s="115" t="s">
        <v>321</v>
      </c>
    </row>
    <row r="20" spans="1:25" s="2" customFormat="1" ht="57.75" customHeight="1" x14ac:dyDescent="0.2">
      <c r="A20" s="227"/>
      <c r="B20" s="255"/>
      <c r="C20" s="15">
        <v>1</v>
      </c>
      <c r="D20" s="107" t="s">
        <v>290</v>
      </c>
      <c r="E20" s="108" t="s">
        <v>291</v>
      </c>
      <c r="F20" s="109">
        <f t="shared" ref="F20" si="2">SUM(G20:I20)</f>
        <v>55869.22</v>
      </c>
      <c r="G20" s="109">
        <v>41482.800000000003</v>
      </c>
      <c r="H20" s="109">
        <v>13827.6</v>
      </c>
      <c r="I20" s="109">
        <v>558.82000000000005</v>
      </c>
      <c r="J20" s="109">
        <f>G20/F20*100</f>
        <v>74.24982843862864</v>
      </c>
      <c r="K20" s="109">
        <f>H20/F20*100</f>
        <v>24.749942812876213</v>
      </c>
      <c r="L20" s="109">
        <f>I20/F20*100</f>
        <v>1.0002287484951464</v>
      </c>
      <c r="M20" s="109">
        <f>O20+P20</f>
        <v>0</v>
      </c>
      <c r="N20" s="109">
        <f t="shared" ref="N20" si="3">SUM(O20:Q20)</f>
        <v>0</v>
      </c>
      <c r="O20" s="109">
        <v>0</v>
      </c>
      <c r="P20" s="109">
        <v>0</v>
      </c>
      <c r="Q20" s="109">
        <v>0</v>
      </c>
      <c r="R20" s="109">
        <v>0</v>
      </c>
      <c r="S20" s="109">
        <v>0</v>
      </c>
      <c r="T20" s="109">
        <v>0</v>
      </c>
      <c r="U20" s="103" t="s">
        <v>76</v>
      </c>
      <c r="V20" s="103" t="s">
        <v>75</v>
      </c>
      <c r="W20" s="106">
        <v>24</v>
      </c>
      <c r="X20" s="106">
        <v>7.4109999999999996</v>
      </c>
      <c r="Y20" s="115" t="s">
        <v>321</v>
      </c>
    </row>
    <row r="21" spans="1:25" s="2" customFormat="1" ht="11.25" customHeight="1" x14ac:dyDescent="0.2">
      <c r="A21" s="229">
        <v>2</v>
      </c>
      <c r="B21" s="226" t="s">
        <v>74</v>
      </c>
      <c r="C21" s="238" t="s">
        <v>73</v>
      </c>
      <c r="D21" s="239"/>
      <c r="E21" s="240"/>
      <c r="F21" s="244">
        <f>G21+H21+I21</f>
        <v>198407.99999999997</v>
      </c>
      <c r="G21" s="244">
        <f>SUM(G23:G42)</f>
        <v>0</v>
      </c>
      <c r="H21" s="244">
        <f>SUM(H23:H42)</f>
        <v>191552.19999999998</v>
      </c>
      <c r="I21" s="244">
        <f>SUM(I23:I42)</f>
        <v>6855.7999999999993</v>
      </c>
      <c r="J21" s="246">
        <f>G21/F21*100</f>
        <v>0</v>
      </c>
      <c r="K21" s="246">
        <f>H21/F21*100</f>
        <v>96.544594976009037</v>
      </c>
      <c r="L21" s="246">
        <f>I21/F21*100</f>
        <v>3.4554050239909686</v>
      </c>
      <c r="M21" s="244">
        <f>M23+M25</f>
        <v>0</v>
      </c>
      <c r="N21" s="244">
        <f>N23+N25</f>
        <v>0</v>
      </c>
      <c r="O21" s="244">
        <f>O23+O25</f>
        <v>0</v>
      </c>
      <c r="P21" s="244">
        <f>P23+P25</f>
        <v>0</v>
      </c>
      <c r="Q21" s="244">
        <f>Q23+Q25</f>
        <v>0</v>
      </c>
      <c r="R21" s="246">
        <f>R23</f>
        <v>0</v>
      </c>
      <c r="S21" s="246">
        <f>S23</f>
        <v>0</v>
      </c>
      <c r="T21" s="246">
        <f>T23</f>
        <v>0</v>
      </c>
      <c r="U21" s="12"/>
      <c r="V21" s="12"/>
      <c r="W21" s="12"/>
      <c r="X21" s="12" t="s">
        <v>0</v>
      </c>
      <c r="Y21" s="12"/>
    </row>
    <row r="22" spans="1:25" s="2" customFormat="1" ht="11.25" customHeight="1" x14ac:dyDescent="0.2">
      <c r="A22" s="230"/>
      <c r="B22" s="228"/>
      <c r="C22" s="241"/>
      <c r="D22" s="242"/>
      <c r="E22" s="243"/>
      <c r="F22" s="245"/>
      <c r="G22" s="245"/>
      <c r="H22" s="245"/>
      <c r="I22" s="245"/>
      <c r="J22" s="247"/>
      <c r="K22" s="247"/>
      <c r="L22" s="247"/>
      <c r="M22" s="245"/>
      <c r="N22" s="245"/>
      <c r="O22" s="245"/>
      <c r="P22" s="245"/>
      <c r="Q22" s="245"/>
      <c r="R22" s="247"/>
      <c r="S22" s="247"/>
      <c r="T22" s="247"/>
      <c r="U22" s="12"/>
      <c r="V22" s="12"/>
      <c r="W22" s="12"/>
      <c r="X22" s="12" t="s">
        <v>0</v>
      </c>
      <c r="Y22" s="12"/>
    </row>
    <row r="23" spans="1:25" s="2" customFormat="1" ht="33" customHeight="1" x14ac:dyDescent="0.2">
      <c r="A23" s="230"/>
      <c r="B23" s="228"/>
      <c r="C23" s="232">
        <v>1</v>
      </c>
      <c r="D23" s="232" t="s">
        <v>292</v>
      </c>
      <c r="E23" s="236" t="s">
        <v>296</v>
      </c>
      <c r="F23" s="112">
        <f>H23+I23+G23</f>
        <v>9127.6799999999985</v>
      </c>
      <c r="G23" s="112">
        <v>0</v>
      </c>
      <c r="H23" s="112">
        <v>8853.7999999999993</v>
      </c>
      <c r="I23" s="112">
        <v>273.88</v>
      </c>
      <c r="J23" s="113">
        <f>G23/F23*100</f>
        <v>0</v>
      </c>
      <c r="K23" s="113">
        <f t="shared" ref="K23:K42" si="4">H23/F23*100</f>
        <v>96.999456597952602</v>
      </c>
      <c r="L23" s="113">
        <f t="shared" ref="L23:L42" si="5">I23/F23*100</f>
        <v>3.0005434020473993</v>
      </c>
      <c r="M23" s="112">
        <f t="shared" ref="M23:M28" si="6">O23+P23</f>
        <v>0</v>
      </c>
      <c r="N23" s="112">
        <f>O23+P23+Q23</f>
        <v>0</v>
      </c>
      <c r="O23" s="112">
        <v>0</v>
      </c>
      <c r="P23" s="112">
        <v>0</v>
      </c>
      <c r="Q23" s="112">
        <v>0</v>
      </c>
      <c r="R23" s="113">
        <v>0</v>
      </c>
      <c r="S23" s="113">
        <v>0</v>
      </c>
      <c r="T23" s="113">
        <v>0</v>
      </c>
      <c r="U23" s="119" t="s">
        <v>323</v>
      </c>
      <c r="V23" s="110" t="s">
        <v>137</v>
      </c>
      <c r="W23" s="110">
        <v>3.5590000000000002</v>
      </c>
      <c r="X23" s="111" t="s">
        <v>0</v>
      </c>
      <c r="Y23" s="220" t="s">
        <v>321</v>
      </c>
    </row>
    <row r="24" spans="1:25" s="2" customFormat="1" ht="34.5" customHeight="1" x14ac:dyDescent="0.2">
      <c r="A24" s="230"/>
      <c r="B24" s="228"/>
      <c r="C24" s="233"/>
      <c r="D24" s="233"/>
      <c r="E24" s="237"/>
      <c r="F24" s="112">
        <f>H24+I24+G24</f>
        <v>2672.4900000000002</v>
      </c>
      <c r="G24" s="112">
        <v>0</v>
      </c>
      <c r="H24" s="112">
        <v>2592.3000000000002</v>
      </c>
      <c r="I24" s="112">
        <v>80.19</v>
      </c>
      <c r="J24" s="113">
        <f>G24/F24*100</f>
        <v>0</v>
      </c>
      <c r="K24" s="113">
        <f t="shared" si="4"/>
        <v>96.999427500196447</v>
      </c>
      <c r="L24" s="113">
        <f t="shared" si="5"/>
        <v>3.0005724998035537</v>
      </c>
      <c r="M24" s="112">
        <f t="shared" si="6"/>
        <v>0</v>
      </c>
      <c r="N24" s="112">
        <f>O24+P24+Q24</f>
        <v>0</v>
      </c>
      <c r="O24" s="112">
        <v>0</v>
      </c>
      <c r="P24" s="112">
        <v>0</v>
      </c>
      <c r="Q24" s="112">
        <v>0</v>
      </c>
      <c r="R24" s="113">
        <v>0</v>
      </c>
      <c r="S24" s="113">
        <v>0</v>
      </c>
      <c r="T24" s="113">
        <v>0</v>
      </c>
      <c r="U24" s="120" t="s">
        <v>324</v>
      </c>
      <c r="V24" s="110" t="s">
        <v>137</v>
      </c>
      <c r="W24" s="110">
        <v>3.306</v>
      </c>
      <c r="X24" s="111" t="s">
        <v>0</v>
      </c>
      <c r="Y24" s="221"/>
    </row>
    <row r="25" spans="1:25" s="2" customFormat="1" ht="69.75" customHeight="1" x14ac:dyDescent="0.2">
      <c r="A25" s="230"/>
      <c r="B25" s="228"/>
      <c r="C25" s="46">
        <v>2</v>
      </c>
      <c r="D25" s="107" t="s">
        <v>293</v>
      </c>
      <c r="E25" s="47" t="s">
        <v>295</v>
      </c>
      <c r="F25" s="112">
        <f t="shared" ref="F25:F42" si="7">G25+H25+I25</f>
        <v>15776.09</v>
      </c>
      <c r="G25" s="112">
        <v>0</v>
      </c>
      <c r="H25" s="112">
        <v>14951.7</v>
      </c>
      <c r="I25" s="112">
        <v>824.39</v>
      </c>
      <c r="J25" s="113">
        <v>0</v>
      </c>
      <c r="K25" s="113">
        <f t="shared" si="4"/>
        <v>94.77443396938024</v>
      </c>
      <c r="L25" s="113">
        <f t="shared" si="5"/>
        <v>5.2255660306197544</v>
      </c>
      <c r="M25" s="110">
        <f t="shared" si="6"/>
        <v>0</v>
      </c>
      <c r="N25" s="110">
        <v>0</v>
      </c>
      <c r="O25" s="110">
        <v>0</v>
      </c>
      <c r="P25" s="110">
        <v>0</v>
      </c>
      <c r="Q25" s="110">
        <v>0</v>
      </c>
      <c r="R25" s="113">
        <v>0</v>
      </c>
      <c r="S25" s="113">
        <v>0</v>
      </c>
      <c r="T25" s="113">
        <v>0</v>
      </c>
      <c r="U25" s="120" t="s">
        <v>325</v>
      </c>
      <c r="V25" s="110" t="s">
        <v>137</v>
      </c>
      <c r="W25" s="110">
        <v>12.382999999999999</v>
      </c>
      <c r="X25" s="111" t="s">
        <v>0</v>
      </c>
      <c r="Y25" s="116" t="s">
        <v>321</v>
      </c>
    </row>
    <row r="26" spans="1:25" s="2" customFormat="1" ht="46.5" customHeight="1" x14ac:dyDescent="0.2">
      <c r="A26" s="230"/>
      <c r="B26" s="228"/>
      <c r="C26" s="226">
        <v>3</v>
      </c>
      <c r="D26" s="224" t="s">
        <v>294</v>
      </c>
      <c r="E26" s="222" t="s">
        <v>297</v>
      </c>
      <c r="F26" s="112">
        <f t="shared" si="7"/>
        <v>13509.4</v>
      </c>
      <c r="G26" s="112">
        <v>0</v>
      </c>
      <c r="H26" s="112">
        <v>13104</v>
      </c>
      <c r="I26" s="112">
        <v>405.4</v>
      </c>
      <c r="J26" s="113">
        <v>0</v>
      </c>
      <c r="K26" s="113">
        <f t="shared" si="4"/>
        <v>96.999126534116982</v>
      </c>
      <c r="L26" s="113">
        <f t="shared" si="5"/>
        <v>3.0008734658830147</v>
      </c>
      <c r="M26" s="110">
        <f t="shared" si="6"/>
        <v>0</v>
      </c>
      <c r="N26" s="110">
        <v>0</v>
      </c>
      <c r="O26" s="110">
        <v>0</v>
      </c>
      <c r="P26" s="110">
        <v>0</v>
      </c>
      <c r="Q26" s="110">
        <v>0</v>
      </c>
      <c r="R26" s="113">
        <v>0</v>
      </c>
      <c r="S26" s="113">
        <v>0</v>
      </c>
      <c r="T26" s="113">
        <v>0</v>
      </c>
      <c r="U26" s="120" t="s">
        <v>326</v>
      </c>
      <c r="V26" s="110" t="s">
        <v>137</v>
      </c>
      <c r="W26" s="110">
        <v>6.92</v>
      </c>
      <c r="X26" s="111" t="s">
        <v>0</v>
      </c>
      <c r="Y26" s="220" t="s">
        <v>321</v>
      </c>
    </row>
    <row r="27" spans="1:25" s="2" customFormat="1" ht="36" customHeight="1" x14ac:dyDescent="0.2">
      <c r="A27" s="230"/>
      <c r="B27" s="228"/>
      <c r="C27" s="228"/>
      <c r="D27" s="235"/>
      <c r="E27" s="234"/>
      <c r="F27" s="112">
        <f t="shared" si="7"/>
        <v>16011.2</v>
      </c>
      <c r="G27" s="112">
        <v>0</v>
      </c>
      <c r="H27" s="112">
        <v>15530</v>
      </c>
      <c r="I27" s="112">
        <v>481.2</v>
      </c>
      <c r="J27" s="113">
        <v>0</v>
      </c>
      <c r="K27" s="113">
        <f t="shared" si="4"/>
        <v>96.994603777355849</v>
      </c>
      <c r="L27" s="113">
        <f t="shared" si="5"/>
        <v>3.0053962226441491</v>
      </c>
      <c r="M27" s="110">
        <f t="shared" si="6"/>
        <v>0</v>
      </c>
      <c r="N27" s="110">
        <v>0</v>
      </c>
      <c r="O27" s="110">
        <v>0</v>
      </c>
      <c r="P27" s="110">
        <v>0</v>
      </c>
      <c r="Q27" s="110">
        <v>0</v>
      </c>
      <c r="R27" s="113">
        <v>0</v>
      </c>
      <c r="S27" s="113">
        <v>0</v>
      </c>
      <c r="T27" s="113">
        <v>0</v>
      </c>
      <c r="U27" s="120" t="s">
        <v>323</v>
      </c>
      <c r="V27" s="110" t="s">
        <v>137</v>
      </c>
      <c r="W27" s="110">
        <v>8.52</v>
      </c>
      <c r="X27" s="111" t="s">
        <v>0</v>
      </c>
      <c r="Y27" s="248"/>
    </row>
    <row r="28" spans="1:25" s="2" customFormat="1" ht="47.25" customHeight="1" x14ac:dyDescent="0.2">
      <c r="A28" s="230"/>
      <c r="B28" s="228"/>
      <c r="C28" s="227"/>
      <c r="D28" s="225"/>
      <c r="E28" s="223"/>
      <c r="F28" s="112">
        <f t="shared" si="7"/>
        <v>14559.2</v>
      </c>
      <c r="G28" s="112">
        <v>0</v>
      </c>
      <c r="H28" s="112">
        <v>14122</v>
      </c>
      <c r="I28" s="112">
        <v>437.2</v>
      </c>
      <c r="J28" s="113">
        <v>0</v>
      </c>
      <c r="K28" s="113">
        <f t="shared" si="4"/>
        <v>96.997087752074279</v>
      </c>
      <c r="L28" s="113">
        <f t="shared" si="5"/>
        <v>3.00291224792571</v>
      </c>
      <c r="M28" s="110">
        <f t="shared" si="6"/>
        <v>0</v>
      </c>
      <c r="N28" s="110">
        <v>0</v>
      </c>
      <c r="O28" s="110">
        <v>0</v>
      </c>
      <c r="P28" s="110">
        <v>0</v>
      </c>
      <c r="Q28" s="110">
        <v>0</v>
      </c>
      <c r="R28" s="113">
        <v>0</v>
      </c>
      <c r="S28" s="113">
        <v>0</v>
      </c>
      <c r="T28" s="113">
        <v>0</v>
      </c>
      <c r="U28" s="120" t="s">
        <v>326</v>
      </c>
      <c r="V28" s="110" t="s">
        <v>137</v>
      </c>
      <c r="W28" s="110">
        <v>6.282</v>
      </c>
      <c r="X28" s="111" t="s">
        <v>0</v>
      </c>
      <c r="Y28" s="221"/>
    </row>
    <row r="29" spans="1:25" s="2" customFormat="1" ht="69.75" customHeight="1" x14ac:dyDescent="0.2">
      <c r="A29" s="230"/>
      <c r="B29" s="228"/>
      <c r="C29" s="86">
        <v>4</v>
      </c>
      <c r="D29" s="107" t="s">
        <v>298</v>
      </c>
      <c r="E29" s="47" t="s">
        <v>299</v>
      </c>
      <c r="F29" s="112">
        <f t="shared" si="7"/>
        <v>76639.179999999993</v>
      </c>
      <c r="G29" s="112">
        <v>0</v>
      </c>
      <c r="H29" s="112">
        <v>74340</v>
      </c>
      <c r="I29" s="112">
        <v>2299.1799999999998</v>
      </c>
      <c r="J29" s="113">
        <v>0</v>
      </c>
      <c r="K29" s="113">
        <f t="shared" si="4"/>
        <v>96.999993997848108</v>
      </c>
      <c r="L29" s="113">
        <f t="shared" si="5"/>
        <v>3.0000060021519022</v>
      </c>
      <c r="M29" s="110">
        <v>0</v>
      </c>
      <c r="N29" s="110">
        <v>0</v>
      </c>
      <c r="O29" s="110">
        <v>0</v>
      </c>
      <c r="P29" s="110">
        <v>0</v>
      </c>
      <c r="Q29" s="110">
        <v>0</v>
      </c>
      <c r="R29" s="113">
        <v>0</v>
      </c>
      <c r="S29" s="113">
        <v>0</v>
      </c>
      <c r="T29" s="113">
        <v>0</v>
      </c>
      <c r="U29" s="120" t="s">
        <v>323</v>
      </c>
      <c r="V29" s="110" t="s">
        <v>137</v>
      </c>
      <c r="W29" s="110">
        <v>6.15</v>
      </c>
      <c r="X29" s="111" t="s">
        <v>0</v>
      </c>
      <c r="Y29" s="116" t="s">
        <v>321</v>
      </c>
    </row>
    <row r="30" spans="1:25" s="2" customFormat="1" ht="59.25" customHeight="1" x14ac:dyDescent="0.2">
      <c r="A30" s="230"/>
      <c r="B30" s="228"/>
      <c r="C30" s="226">
        <v>5</v>
      </c>
      <c r="D30" s="224" t="s">
        <v>300</v>
      </c>
      <c r="E30" s="222" t="s">
        <v>301</v>
      </c>
      <c r="F30" s="112">
        <f t="shared" si="7"/>
        <v>1506.5</v>
      </c>
      <c r="G30" s="112">
        <v>0</v>
      </c>
      <c r="H30" s="112">
        <v>1431.1</v>
      </c>
      <c r="I30" s="112">
        <v>75.400000000000006</v>
      </c>
      <c r="J30" s="113">
        <v>0</v>
      </c>
      <c r="K30" s="113">
        <f t="shared" si="4"/>
        <v>94.995021573182868</v>
      </c>
      <c r="L30" s="113">
        <f t="shared" si="5"/>
        <v>5.004978426817126</v>
      </c>
      <c r="M30" s="110">
        <v>0</v>
      </c>
      <c r="N30" s="110">
        <v>0</v>
      </c>
      <c r="O30" s="110">
        <v>0</v>
      </c>
      <c r="P30" s="110">
        <v>0</v>
      </c>
      <c r="Q30" s="110">
        <v>0</v>
      </c>
      <c r="R30" s="113">
        <v>0</v>
      </c>
      <c r="S30" s="113">
        <v>0</v>
      </c>
      <c r="T30" s="113">
        <v>0</v>
      </c>
      <c r="U30" s="117" t="s">
        <v>302</v>
      </c>
      <c r="V30" s="110" t="s">
        <v>139</v>
      </c>
      <c r="W30" s="110">
        <v>1</v>
      </c>
      <c r="X30" s="111" t="s">
        <v>0</v>
      </c>
      <c r="Y30" s="220" t="s">
        <v>321</v>
      </c>
    </row>
    <row r="31" spans="1:25" s="2" customFormat="1" ht="60" customHeight="1" x14ac:dyDescent="0.2">
      <c r="A31" s="230"/>
      <c r="B31" s="228"/>
      <c r="C31" s="227"/>
      <c r="D31" s="225"/>
      <c r="E31" s="223"/>
      <c r="F31" s="112">
        <f t="shared" si="7"/>
        <v>3010.9</v>
      </c>
      <c r="G31" s="112">
        <v>0</v>
      </c>
      <c r="H31" s="112">
        <v>2860.3</v>
      </c>
      <c r="I31" s="112">
        <v>150.6</v>
      </c>
      <c r="J31" s="113">
        <v>0</v>
      </c>
      <c r="K31" s="113">
        <f t="shared" si="4"/>
        <v>94.998173303663364</v>
      </c>
      <c r="L31" s="113">
        <f t="shared" si="5"/>
        <v>5.0018266963366438</v>
      </c>
      <c r="M31" s="110">
        <v>0</v>
      </c>
      <c r="N31" s="110">
        <v>0</v>
      </c>
      <c r="O31" s="110">
        <v>0</v>
      </c>
      <c r="P31" s="110">
        <v>0</v>
      </c>
      <c r="Q31" s="110">
        <v>0</v>
      </c>
      <c r="R31" s="113">
        <v>0</v>
      </c>
      <c r="S31" s="113">
        <v>0</v>
      </c>
      <c r="T31" s="113">
        <v>0</v>
      </c>
      <c r="U31" s="117" t="s">
        <v>302</v>
      </c>
      <c r="V31" s="110" t="s">
        <v>139</v>
      </c>
      <c r="W31" s="110">
        <v>1</v>
      </c>
      <c r="X31" s="111" t="s">
        <v>0</v>
      </c>
      <c r="Y31" s="221"/>
    </row>
    <row r="32" spans="1:25" s="2" customFormat="1" ht="71.25" customHeight="1" x14ac:dyDescent="0.2">
      <c r="A32" s="230"/>
      <c r="B32" s="228"/>
      <c r="C32" s="86">
        <v>6</v>
      </c>
      <c r="D32" s="107" t="s">
        <v>303</v>
      </c>
      <c r="E32" s="47" t="s">
        <v>306</v>
      </c>
      <c r="F32" s="112">
        <f t="shared" si="7"/>
        <v>1383.51</v>
      </c>
      <c r="G32" s="112">
        <v>0</v>
      </c>
      <c r="H32" s="112">
        <v>1342</v>
      </c>
      <c r="I32" s="112">
        <v>41.51</v>
      </c>
      <c r="J32" s="113">
        <v>0</v>
      </c>
      <c r="K32" s="113">
        <f t="shared" si="4"/>
        <v>96.999660284349233</v>
      </c>
      <c r="L32" s="113">
        <f t="shared" si="5"/>
        <v>3.0003397156507723</v>
      </c>
      <c r="M32" s="110">
        <v>0</v>
      </c>
      <c r="N32" s="110">
        <v>0</v>
      </c>
      <c r="O32" s="110">
        <v>0</v>
      </c>
      <c r="P32" s="110">
        <v>0</v>
      </c>
      <c r="Q32" s="110">
        <v>0</v>
      </c>
      <c r="R32" s="113">
        <v>0</v>
      </c>
      <c r="S32" s="113">
        <v>0</v>
      </c>
      <c r="T32" s="113">
        <v>0</v>
      </c>
      <c r="U32" s="116" t="s">
        <v>302</v>
      </c>
      <c r="V32" s="110" t="s">
        <v>139</v>
      </c>
      <c r="W32" s="110">
        <v>1</v>
      </c>
      <c r="X32" s="111" t="s">
        <v>0</v>
      </c>
      <c r="Y32" s="116" t="s">
        <v>321</v>
      </c>
    </row>
    <row r="33" spans="1:25" s="2" customFormat="1" ht="59.25" customHeight="1" x14ac:dyDescent="0.2">
      <c r="A33" s="230"/>
      <c r="B33" s="228"/>
      <c r="C33" s="226">
        <v>7</v>
      </c>
      <c r="D33" s="224" t="s">
        <v>304</v>
      </c>
      <c r="E33" s="222" t="s">
        <v>305</v>
      </c>
      <c r="F33" s="112">
        <f t="shared" si="7"/>
        <v>4159.18</v>
      </c>
      <c r="G33" s="112">
        <v>0</v>
      </c>
      <c r="H33" s="112">
        <v>4034.4</v>
      </c>
      <c r="I33" s="112">
        <v>124.78</v>
      </c>
      <c r="J33" s="113">
        <v>0</v>
      </c>
      <c r="K33" s="113">
        <f t="shared" si="4"/>
        <v>96.999889401276207</v>
      </c>
      <c r="L33" s="113">
        <f t="shared" si="5"/>
        <v>3.0001105987237868</v>
      </c>
      <c r="M33" s="110">
        <v>0</v>
      </c>
      <c r="N33" s="110">
        <v>0</v>
      </c>
      <c r="O33" s="110">
        <v>0</v>
      </c>
      <c r="P33" s="110">
        <v>0</v>
      </c>
      <c r="Q33" s="110">
        <v>0</v>
      </c>
      <c r="R33" s="113">
        <v>0</v>
      </c>
      <c r="S33" s="113">
        <v>0</v>
      </c>
      <c r="T33" s="113">
        <v>0</v>
      </c>
      <c r="U33" s="116" t="s">
        <v>302</v>
      </c>
      <c r="V33" s="110" t="s">
        <v>139</v>
      </c>
      <c r="W33" s="110">
        <v>1</v>
      </c>
      <c r="X33" s="111" t="s">
        <v>0</v>
      </c>
      <c r="Y33" s="220" t="s">
        <v>321</v>
      </c>
    </row>
    <row r="34" spans="1:25" s="2" customFormat="1" ht="57.75" customHeight="1" x14ac:dyDescent="0.2">
      <c r="A34" s="230"/>
      <c r="B34" s="228"/>
      <c r="C34" s="227"/>
      <c r="D34" s="225"/>
      <c r="E34" s="223"/>
      <c r="F34" s="112">
        <f t="shared" si="7"/>
        <v>6534.74</v>
      </c>
      <c r="G34" s="112">
        <v>0</v>
      </c>
      <c r="H34" s="112">
        <v>6338.7</v>
      </c>
      <c r="I34" s="112">
        <v>196.04</v>
      </c>
      <c r="J34" s="113">
        <v>0</v>
      </c>
      <c r="K34" s="113">
        <f t="shared" si="4"/>
        <v>97.000033666220844</v>
      </c>
      <c r="L34" s="113">
        <f t="shared" si="5"/>
        <v>2.999966333779156</v>
      </c>
      <c r="M34" s="110">
        <v>0</v>
      </c>
      <c r="N34" s="110">
        <v>0</v>
      </c>
      <c r="O34" s="110">
        <v>0</v>
      </c>
      <c r="P34" s="110">
        <v>0</v>
      </c>
      <c r="Q34" s="110">
        <v>0</v>
      </c>
      <c r="R34" s="113">
        <v>0</v>
      </c>
      <c r="S34" s="113">
        <v>0</v>
      </c>
      <c r="T34" s="113">
        <v>0</v>
      </c>
      <c r="U34" s="116" t="s">
        <v>302</v>
      </c>
      <c r="V34" s="110" t="s">
        <v>139</v>
      </c>
      <c r="W34" s="110">
        <v>1</v>
      </c>
      <c r="X34" s="111" t="s">
        <v>0</v>
      </c>
      <c r="Y34" s="221"/>
    </row>
    <row r="35" spans="1:25" s="2" customFormat="1" ht="71.25" customHeight="1" x14ac:dyDescent="0.2">
      <c r="A35" s="230"/>
      <c r="B35" s="228"/>
      <c r="C35" s="86">
        <v>8</v>
      </c>
      <c r="D35" s="107" t="s">
        <v>254</v>
      </c>
      <c r="E35" s="47" t="s">
        <v>307</v>
      </c>
      <c r="F35" s="112">
        <f t="shared" si="7"/>
        <v>779.9</v>
      </c>
      <c r="G35" s="112">
        <v>0</v>
      </c>
      <c r="H35" s="112">
        <v>756.5</v>
      </c>
      <c r="I35" s="112">
        <v>23.4</v>
      </c>
      <c r="J35" s="113">
        <v>0</v>
      </c>
      <c r="K35" s="113">
        <f t="shared" si="4"/>
        <v>96.99961533529941</v>
      </c>
      <c r="L35" s="113">
        <f t="shared" si="5"/>
        <v>3.0003846647006025</v>
      </c>
      <c r="M35" s="110">
        <v>0</v>
      </c>
      <c r="N35" s="110">
        <v>0</v>
      </c>
      <c r="O35" s="110">
        <v>0</v>
      </c>
      <c r="P35" s="110">
        <v>0</v>
      </c>
      <c r="Q35" s="110">
        <v>0</v>
      </c>
      <c r="R35" s="113">
        <v>0</v>
      </c>
      <c r="S35" s="113">
        <v>0</v>
      </c>
      <c r="T35" s="113">
        <v>0</v>
      </c>
      <c r="U35" s="116" t="s">
        <v>302</v>
      </c>
      <c r="V35" s="110" t="s">
        <v>139</v>
      </c>
      <c r="W35" s="110">
        <v>1</v>
      </c>
      <c r="X35" s="111" t="s">
        <v>0</v>
      </c>
      <c r="Y35" s="116" t="s">
        <v>321</v>
      </c>
    </row>
    <row r="36" spans="1:25" s="2" customFormat="1" ht="57.75" customHeight="1" x14ac:dyDescent="0.2">
      <c r="A36" s="230"/>
      <c r="B36" s="228"/>
      <c r="C36" s="226">
        <v>9</v>
      </c>
      <c r="D36" s="224" t="s">
        <v>250</v>
      </c>
      <c r="E36" s="222" t="s">
        <v>308</v>
      </c>
      <c r="F36" s="112">
        <f t="shared" si="7"/>
        <v>2922.06</v>
      </c>
      <c r="G36" s="112">
        <v>0</v>
      </c>
      <c r="H36" s="112">
        <v>2834.4</v>
      </c>
      <c r="I36" s="112">
        <v>87.66</v>
      </c>
      <c r="J36" s="113">
        <v>0</v>
      </c>
      <c r="K36" s="113">
        <f t="shared" si="4"/>
        <v>97.000061600377819</v>
      </c>
      <c r="L36" s="113">
        <f t="shared" si="5"/>
        <v>2.999938399622184</v>
      </c>
      <c r="M36" s="110">
        <v>0</v>
      </c>
      <c r="N36" s="110">
        <v>0</v>
      </c>
      <c r="O36" s="110">
        <v>0</v>
      </c>
      <c r="P36" s="110">
        <v>0</v>
      </c>
      <c r="Q36" s="110">
        <v>0</v>
      </c>
      <c r="R36" s="113">
        <v>0</v>
      </c>
      <c r="S36" s="113">
        <v>0</v>
      </c>
      <c r="T36" s="113">
        <v>0</v>
      </c>
      <c r="U36" s="116" t="s">
        <v>302</v>
      </c>
      <c r="V36" s="110" t="s">
        <v>139</v>
      </c>
      <c r="W36" s="110">
        <v>1</v>
      </c>
      <c r="X36" s="111" t="s">
        <v>0</v>
      </c>
      <c r="Y36" s="220" t="s">
        <v>321</v>
      </c>
    </row>
    <row r="37" spans="1:25" s="2" customFormat="1" ht="59.25" customHeight="1" x14ac:dyDescent="0.2">
      <c r="A37" s="230"/>
      <c r="B37" s="228"/>
      <c r="C37" s="227"/>
      <c r="D37" s="225"/>
      <c r="E37" s="223"/>
      <c r="F37" s="112">
        <f t="shared" si="7"/>
        <v>4462.68</v>
      </c>
      <c r="G37" s="112">
        <v>0</v>
      </c>
      <c r="H37" s="112">
        <v>4328.8</v>
      </c>
      <c r="I37" s="112">
        <v>133.88</v>
      </c>
      <c r="J37" s="113">
        <v>0</v>
      </c>
      <c r="K37" s="113">
        <f t="shared" si="4"/>
        <v>97.000008963223891</v>
      </c>
      <c r="L37" s="113">
        <f t="shared" si="5"/>
        <v>2.9999910367761071</v>
      </c>
      <c r="M37" s="110">
        <v>0</v>
      </c>
      <c r="N37" s="110">
        <v>0</v>
      </c>
      <c r="O37" s="110">
        <v>0</v>
      </c>
      <c r="P37" s="110">
        <v>0</v>
      </c>
      <c r="Q37" s="110">
        <v>0</v>
      </c>
      <c r="R37" s="113">
        <v>0</v>
      </c>
      <c r="S37" s="113">
        <v>0</v>
      </c>
      <c r="T37" s="113">
        <v>0</v>
      </c>
      <c r="U37" s="116" t="s">
        <v>302</v>
      </c>
      <c r="V37" s="110" t="s">
        <v>139</v>
      </c>
      <c r="W37" s="110">
        <v>1</v>
      </c>
      <c r="X37" s="111" t="s">
        <v>0</v>
      </c>
      <c r="Y37" s="221"/>
    </row>
    <row r="38" spans="1:25" s="2" customFormat="1" ht="82.5" customHeight="1" x14ac:dyDescent="0.2">
      <c r="A38" s="230"/>
      <c r="B38" s="228"/>
      <c r="C38" s="86">
        <v>10</v>
      </c>
      <c r="D38" s="107" t="s">
        <v>309</v>
      </c>
      <c r="E38" s="47" t="s">
        <v>310</v>
      </c>
      <c r="F38" s="112">
        <f t="shared" si="7"/>
        <v>5460.5</v>
      </c>
      <c r="G38" s="112">
        <v>0</v>
      </c>
      <c r="H38" s="112">
        <v>5187.5</v>
      </c>
      <c r="I38" s="112">
        <v>273</v>
      </c>
      <c r="J38" s="113">
        <v>0</v>
      </c>
      <c r="K38" s="113">
        <f t="shared" si="4"/>
        <v>95.000457833531726</v>
      </c>
      <c r="L38" s="113">
        <f t="shared" si="5"/>
        <v>4.999542166468272</v>
      </c>
      <c r="M38" s="110">
        <v>0</v>
      </c>
      <c r="N38" s="110">
        <v>0</v>
      </c>
      <c r="O38" s="110">
        <v>0</v>
      </c>
      <c r="P38" s="110">
        <v>0</v>
      </c>
      <c r="Q38" s="110">
        <v>0</v>
      </c>
      <c r="R38" s="113">
        <v>0</v>
      </c>
      <c r="S38" s="113">
        <v>0</v>
      </c>
      <c r="T38" s="113">
        <v>0</v>
      </c>
      <c r="U38" s="116" t="s">
        <v>302</v>
      </c>
      <c r="V38" s="110" t="s">
        <v>139</v>
      </c>
      <c r="W38" s="110">
        <v>1</v>
      </c>
      <c r="X38" s="111" t="s">
        <v>0</v>
      </c>
      <c r="Y38" s="116" t="s">
        <v>321</v>
      </c>
    </row>
    <row r="39" spans="1:25" s="2" customFormat="1" ht="69" customHeight="1" x14ac:dyDescent="0.2">
      <c r="A39" s="230"/>
      <c r="B39" s="228"/>
      <c r="C39" s="86">
        <v>11</v>
      </c>
      <c r="D39" s="107" t="s">
        <v>311</v>
      </c>
      <c r="E39" s="47" t="s">
        <v>312</v>
      </c>
      <c r="F39" s="112">
        <f t="shared" si="7"/>
        <v>2373.0700000000002</v>
      </c>
      <c r="G39" s="112">
        <v>0</v>
      </c>
      <c r="H39" s="112">
        <v>2301</v>
      </c>
      <c r="I39" s="112">
        <v>72.069999999999993</v>
      </c>
      <c r="J39" s="113">
        <v>0</v>
      </c>
      <c r="K39" s="113">
        <f t="shared" si="4"/>
        <v>96.963005726758993</v>
      </c>
      <c r="L39" s="113">
        <f t="shared" si="5"/>
        <v>3.0369942732409911</v>
      </c>
      <c r="M39" s="110">
        <v>0</v>
      </c>
      <c r="N39" s="110">
        <v>0</v>
      </c>
      <c r="O39" s="110">
        <v>0</v>
      </c>
      <c r="P39" s="110">
        <v>0</v>
      </c>
      <c r="Q39" s="110">
        <v>0</v>
      </c>
      <c r="R39" s="113">
        <v>0</v>
      </c>
      <c r="S39" s="113">
        <v>0</v>
      </c>
      <c r="T39" s="113">
        <v>0</v>
      </c>
      <c r="U39" s="116" t="s">
        <v>302</v>
      </c>
      <c r="V39" s="110" t="s">
        <v>139</v>
      </c>
      <c r="W39" s="110">
        <v>1</v>
      </c>
      <c r="X39" s="111" t="s">
        <v>0</v>
      </c>
      <c r="Y39" s="116" t="s">
        <v>321</v>
      </c>
    </row>
    <row r="40" spans="1:25" s="2" customFormat="1" ht="60" customHeight="1" x14ac:dyDescent="0.2">
      <c r="A40" s="230"/>
      <c r="B40" s="228"/>
      <c r="C40" s="226">
        <v>12</v>
      </c>
      <c r="D40" s="224" t="s">
        <v>252</v>
      </c>
      <c r="E40" s="222" t="s">
        <v>313</v>
      </c>
      <c r="F40" s="112">
        <f t="shared" si="7"/>
        <v>2031.6999999999998</v>
      </c>
      <c r="G40" s="112">
        <v>0</v>
      </c>
      <c r="H40" s="112">
        <v>1930.1</v>
      </c>
      <c r="I40" s="112">
        <v>101.6</v>
      </c>
      <c r="J40" s="113">
        <v>0</v>
      </c>
      <c r="K40" s="113">
        <f t="shared" si="4"/>
        <v>94.999261702022935</v>
      </c>
      <c r="L40" s="113">
        <f t="shared" si="5"/>
        <v>5.0007382979770636</v>
      </c>
      <c r="M40" s="110">
        <v>0</v>
      </c>
      <c r="N40" s="110">
        <v>0</v>
      </c>
      <c r="O40" s="110">
        <v>0</v>
      </c>
      <c r="P40" s="110">
        <v>0</v>
      </c>
      <c r="Q40" s="110">
        <v>0</v>
      </c>
      <c r="R40" s="113">
        <v>0</v>
      </c>
      <c r="S40" s="113">
        <v>0</v>
      </c>
      <c r="T40" s="113">
        <v>0</v>
      </c>
      <c r="U40" s="116" t="s">
        <v>302</v>
      </c>
      <c r="V40" s="110" t="s">
        <v>139</v>
      </c>
      <c r="W40" s="110">
        <v>1</v>
      </c>
      <c r="X40" s="111" t="s">
        <v>0</v>
      </c>
      <c r="Y40" s="220" t="s">
        <v>321</v>
      </c>
    </row>
    <row r="41" spans="1:25" s="2" customFormat="1" ht="59.25" customHeight="1" x14ac:dyDescent="0.2">
      <c r="A41" s="230"/>
      <c r="B41" s="228"/>
      <c r="C41" s="227"/>
      <c r="D41" s="225"/>
      <c r="E41" s="223"/>
      <c r="F41" s="112">
        <f t="shared" si="7"/>
        <v>5887.5999999999995</v>
      </c>
      <c r="G41" s="112">
        <v>0</v>
      </c>
      <c r="H41" s="112">
        <v>5593.2</v>
      </c>
      <c r="I41" s="112">
        <v>294.39999999999998</v>
      </c>
      <c r="J41" s="113">
        <v>0</v>
      </c>
      <c r="K41" s="113">
        <f t="shared" si="4"/>
        <v>94.999660303009719</v>
      </c>
      <c r="L41" s="113">
        <f t="shared" si="5"/>
        <v>5.0003396969902845</v>
      </c>
      <c r="M41" s="110">
        <v>0</v>
      </c>
      <c r="N41" s="110">
        <v>0</v>
      </c>
      <c r="O41" s="110">
        <v>0</v>
      </c>
      <c r="P41" s="110">
        <v>0</v>
      </c>
      <c r="Q41" s="110">
        <v>0</v>
      </c>
      <c r="R41" s="113">
        <v>0</v>
      </c>
      <c r="S41" s="113">
        <v>0</v>
      </c>
      <c r="T41" s="113">
        <v>0</v>
      </c>
      <c r="U41" s="116" t="s">
        <v>302</v>
      </c>
      <c r="V41" s="110" t="s">
        <v>139</v>
      </c>
      <c r="W41" s="110">
        <v>1</v>
      </c>
      <c r="X41" s="111" t="s">
        <v>0</v>
      </c>
      <c r="Y41" s="221"/>
    </row>
    <row r="42" spans="1:25" s="2" customFormat="1" ht="67.5" customHeight="1" x14ac:dyDescent="0.2">
      <c r="A42" s="231"/>
      <c r="B42" s="227"/>
      <c r="C42" s="86">
        <v>13</v>
      </c>
      <c r="D42" s="107" t="s">
        <v>314</v>
      </c>
      <c r="E42" s="47" t="s">
        <v>327</v>
      </c>
      <c r="F42" s="112">
        <f t="shared" si="7"/>
        <v>9600.42</v>
      </c>
      <c r="G42" s="112">
        <v>0</v>
      </c>
      <c r="H42" s="112">
        <v>9120.4</v>
      </c>
      <c r="I42" s="112">
        <v>480.02</v>
      </c>
      <c r="J42" s="113">
        <v>0</v>
      </c>
      <c r="K42" s="113">
        <f t="shared" si="4"/>
        <v>95.000010416210955</v>
      </c>
      <c r="L42" s="113">
        <f t="shared" si="5"/>
        <v>4.9999895837890422</v>
      </c>
      <c r="M42" s="110">
        <v>0</v>
      </c>
      <c r="N42" s="110">
        <v>0</v>
      </c>
      <c r="O42" s="110">
        <v>0</v>
      </c>
      <c r="P42" s="110">
        <v>0</v>
      </c>
      <c r="Q42" s="110">
        <v>0</v>
      </c>
      <c r="R42" s="113">
        <v>0</v>
      </c>
      <c r="S42" s="113">
        <v>0</v>
      </c>
      <c r="T42" s="113">
        <v>0</v>
      </c>
      <c r="U42" s="116" t="s">
        <v>302</v>
      </c>
      <c r="V42" s="110" t="s">
        <v>139</v>
      </c>
      <c r="W42" s="110">
        <v>1</v>
      </c>
      <c r="X42" s="111" t="s">
        <v>0</v>
      </c>
      <c r="Y42" s="116" t="s">
        <v>321</v>
      </c>
    </row>
    <row r="43" spans="1:25" s="2" customFormat="1" ht="13.5" customHeight="1" x14ac:dyDescent="0.2">
      <c r="A43" s="213" t="s">
        <v>131</v>
      </c>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row>
    <row r="44" spans="1:25" s="2" customFormat="1" ht="13.15" customHeight="1" x14ac:dyDescent="0.2">
      <c r="A44" s="213" t="s">
        <v>111</v>
      </c>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row>
    <row r="45" spans="1:25" s="2" customFormat="1" ht="13.9" customHeight="1" x14ac:dyDescent="0.2">
      <c r="A45" s="213" t="s">
        <v>112</v>
      </c>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row>
    <row r="46" spans="1:25" s="2" customFormat="1" ht="16.149999999999999" customHeight="1" x14ac:dyDescent="0.2">
      <c r="A46" s="213"/>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row>
    <row r="47" spans="1:25" s="2" customFormat="1" ht="11.25" x14ac:dyDescent="0.2"/>
    <row r="48" spans="1:25" s="2" customFormat="1" ht="11.25" x14ac:dyDescent="0.2"/>
    <row r="49" s="2" customFormat="1" ht="11.25" x14ac:dyDescent="0.2"/>
    <row r="50" s="2" customFormat="1" ht="11.25" x14ac:dyDescent="0.2"/>
    <row r="51" s="2" customFormat="1" ht="11.25" x14ac:dyDescent="0.2"/>
    <row r="52" s="2" customFormat="1" ht="11.25" x14ac:dyDescent="0.2"/>
    <row r="53" s="2" customFormat="1" ht="11.25" x14ac:dyDescent="0.2"/>
    <row r="54" s="2" customFormat="1" ht="11.25" x14ac:dyDescent="0.2"/>
    <row r="55" s="2" customFormat="1" ht="11.25" x14ac:dyDescent="0.2"/>
    <row r="56" s="2" customFormat="1" ht="11.25" x14ac:dyDescent="0.2"/>
    <row r="57" s="2" customFormat="1" ht="11.25" x14ac:dyDescent="0.2"/>
    <row r="58" s="2" customFormat="1" ht="11.25" x14ac:dyDescent="0.2"/>
    <row r="59" s="2" customFormat="1" ht="11.25" x14ac:dyDescent="0.2"/>
    <row r="60" s="2" customFormat="1" ht="11.25" x14ac:dyDescent="0.2"/>
    <row r="61" s="2" customFormat="1" ht="11.25" x14ac:dyDescent="0.2"/>
    <row r="62" s="2" customFormat="1" ht="11.25" x14ac:dyDescent="0.2"/>
    <row r="63" s="2" customFormat="1" ht="11.25" x14ac:dyDescent="0.2"/>
    <row r="64" s="2" customFormat="1" ht="11.25" x14ac:dyDescent="0.2"/>
    <row r="65" s="2" customFormat="1" ht="11.25" x14ac:dyDescent="0.2"/>
    <row r="66" s="2" customFormat="1" ht="11.25" x14ac:dyDescent="0.2"/>
    <row r="67" s="2" customFormat="1" ht="11.25" x14ac:dyDescent="0.2"/>
    <row r="68" s="2" customFormat="1" ht="11.25" x14ac:dyDescent="0.2"/>
    <row r="69" s="2" customFormat="1" ht="11.25" x14ac:dyDescent="0.2"/>
    <row r="70" s="2" customFormat="1" ht="11.25" x14ac:dyDescent="0.2"/>
    <row r="71" s="2" customFormat="1" ht="11.25" x14ac:dyDescent="0.2"/>
    <row r="72" s="2" customFormat="1" ht="11.25" x14ac:dyDescent="0.2"/>
    <row r="73" s="2" customFormat="1" ht="11.25" x14ac:dyDescent="0.2"/>
    <row r="74" s="2" customFormat="1" ht="11.25" x14ac:dyDescent="0.2"/>
    <row r="75" s="2" customFormat="1" ht="11.25" x14ac:dyDescent="0.2"/>
    <row r="76" s="2" customFormat="1" ht="11.25" x14ac:dyDescent="0.2"/>
    <row r="77" s="2" customFormat="1" ht="11.25" x14ac:dyDescent="0.2"/>
    <row r="78" s="2" customFormat="1" ht="11.25" x14ac:dyDescent="0.2"/>
    <row r="79" s="2" customFormat="1" ht="11.25" x14ac:dyDescent="0.2"/>
    <row r="80" s="2" customFormat="1" ht="11.25" x14ac:dyDescent="0.2"/>
    <row r="81" s="2" customFormat="1" ht="11.25" x14ac:dyDescent="0.2"/>
    <row r="82" s="2" customFormat="1" ht="11.25" x14ac:dyDescent="0.2"/>
    <row r="83" s="2" customFormat="1" ht="11.25" x14ac:dyDescent="0.2"/>
    <row r="84" s="2" customFormat="1" ht="11.25" x14ac:dyDescent="0.2"/>
    <row r="85" s="2" customFormat="1" ht="11.25" x14ac:dyDescent="0.2"/>
    <row r="86" s="2" customFormat="1" ht="11.25" x14ac:dyDescent="0.2"/>
    <row r="87" s="2" customFormat="1" ht="11.25" x14ac:dyDescent="0.2"/>
    <row r="88" s="2" customFormat="1" ht="11.25" x14ac:dyDescent="0.2"/>
    <row r="89" s="2" customFormat="1" ht="11.25" x14ac:dyDescent="0.2"/>
    <row r="90" s="2" customFormat="1" ht="11.25" x14ac:dyDescent="0.2"/>
    <row r="91" s="2" customFormat="1" ht="11.25" x14ac:dyDescent="0.2"/>
    <row r="92" s="2" customFormat="1" ht="11.25" x14ac:dyDescent="0.2"/>
    <row r="93" s="2" customFormat="1" ht="11.25" x14ac:dyDescent="0.2"/>
    <row r="94" s="2" customFormat="1" ht="11.25" x14ac:dyDescent="0.2"/>
    <row r="95" s="2" customFormat="1" ht="11.25" x14ac:dyDescent="0.2"/>
    <row r="96" s="2" customFormat="1" ht="11.25" x14ac:dyDescent="0.2"/>
    <row r="97" s="2" customFormat="1" ht="11.25" x14ac:dyDescent="0.2"/>
    <row r="98" s="2" customFormat="1" ht="11.25" x14ac:dyDescent="0.2"/>
    <row r="99" s="2" customFormat="1" ht="11.25" x14ac:dyDescent="0.2"/>
    <row r="100" s="2" customFormat="1" ht="11.25" x14ac:dyDescent="0.2"/>
    <row r="101" s="2" customFormat="1" ht="11.25" x14ac:dyDescent="0.2"/>
    <row r="102" s="2" customFormat="1" ht="11.25" x14ac:dyDescent="0.2"/>
    <row r="103" s="2" customFormat="1" ht="11.25" x14ac:dyDescent="0.2"/>
    <row r="104" s="2" customFormat="1" ht="11.25" x14ac:dyDescent="0.2"/>
    <row r="105" s="2" customFormat="1" ht="11.25" x14ac:dyDescent="0.2"/>
    <row r="106" s="2" customFormat="1" ht="11.25" x14ac:dyDescent="0.2"/>
    <row r="107" s="2" customFormat="1" ht="11.25" x14ac:dyDescent="0.2"/>
    <row r="108" s="2" customFormat="1" ht="11.25" x14ac:dyDescent="0.2"/>
    <row r="109" s="2" customFormat="1" ht="11.25" x14ac:dyDescent="0.2"/>
    <row r="110" s="2" customFormat="1" ht="11.25" x14ac:dyDescent="0.2"/>
    <row r="111" s="2" customFormat="1" ht="11.25" x14ac:dyDescent="0.2"/>
    <row r="112" s="2" customFormat="1" ht="11.25" x14ac:dyDescent="0.2"/>
    <row r="113" s="2" customFormat="1" ht="11.25" x14ac:dyDescent="0.2"/>
    <row r="114" s="2" customFormat="1" ht="11.25" x14ac:dyDescent="0.2"/>
    <row r="115" s="2" customFormat="1" ht="11.25" x14ac:dyDescent="0.2"/>
    <row r="116" s="2" customFormat="1" ht="11.25" x14ac:dyDescent="0.2"/>
    <row r="117" s="2" customFormat="1" ht="11.25" x14ac:dyDescent="0.2"/>
    <row r="118" s="2" customFormat="1" ht="11.25" x14ac:dyDescent="0.2"/>
    <row r="119" s="2" customFormat="1" ht="11.25" x14ac:dyDescent="0.2"/>
    <row r="120" s="2" customFormat="1" ht="11.25" x14ac:dyDescent="0.2"/>
    <row r="121" s="2" customFormat="1" ht="11.25" x14ac:dyDescent="0.2"/>
    <row r="122" s="2" customFormat="1" ht="11.25" x14ac:dyDescent="0.2"/>
    <row r="123" s="2" customFormat="1" ht="11.25" x14ac:dyDescent="0.2"/>
    <row r="124" s="2" customFormat="1" ht="11.25" x14ac:dyDescent="0.2"/>
    <row r="125" s="2" customFormat="1" ht="11.25" x14ac:dyDescent="0.2"/>
    <row r="126" s="2" customFormat="1" ht="11.25" x14ac:dyDescent="0.2"/>
    <row r="127" s="2" customFormat="1" ht="11.25" x14ac:dyDescent="0.2"/>
    <row r="128" s="2" customFormat="1" ht="11.25" x14ac:dyDescent="0.2"/>
    <row r="129" s="2" customFormat="1" ht="11.25" x14ac:dyDescent="0.2"/>
    <row r="130" s="2" customFormat="1" ht="11.25" x14ac:dyDescent="0.2"/>
    <row r="131" s="2" customFormat="1" ht="11.25" x14ac:dyDescent="0.2"/>
    <row r="132" s="2" customFormat="1" ht="11.25" x14ac:dyDescent="0.2"/>
    <row r="133" s="2" customFormat="1" ht="11.25" x14ac:dyDescent="0.2"/>
    <row r="134" s="2" customFormat="1" ht="11.25" x14ac:dyDescent="0.2"/>
    <row r="135" s="2" customFormat="1" ht="11.25" x14ac:dyDescent="0.2"/>
    <row r="136" s="2" customFormat="1" ht="11.25" x14ac:dyDescent="0.2"/>
    <row r="137" s="2" customFormat="1" ht="11.25" x14ac:dyDescent="0.2"/>
    <row r="138" s="2" customFormat="1" ht="11.25" x14ac:dyDescent="0.2"/>
    <row r="139" s="2" customFormat="1" ht="11.25" x14ac:dyDescent="0.2"/>
    <row r="140" s="2" customFormat="1" ht="11.25" x14ac:dyDescent="0.2"/>
    <row r="141" s="2" customFormat="1" ht="11.25" x14ac:dyDescent="0.2"/>
    <row r="142" s="2" customFormat="1" ht="11.25" x14ac:dyDescent="0.2"/>
    <row r="143" s="2" customFormat="1" ht="11.25" x14ac:dyDescent="0.2"/>
    <row r="144" s="2" customFormat="1" ht="11.25" x14ac:dyDescent="0.2"/>
    <row r="145" s="2" customFormat="1" ht="11.25" x14ac:dyDescent="0.2"/>
    <row r="146" s="2" customFormat="1" ht="11.25" x14ac:dyDescent="0.2"/>
    <row r="147" s="2" customFormat="1" ht="11.25" x14ac:dyDescent="0.2"/>
    <row r="148" s="2" customFormat="1" ht="11.25" x14ac:dyDescent="0.2"/>
    <row r="149" s="2" customFormat="1" ht="11.25" x14ac:dyDescent="0.2"/>
    <row r="150" s="2" customFormat="1" ht="11.25" x14ac:dyDescent="0.2"/>
    <row r="151" s="2" customFormat="1" ht="11.25" x14ac:dyDescent="0.2"/>
    <row r="152" s="2" customFormat="1" ht="11.25" x14ac:dyDescent="0.2"/>
    <row r="153" s="2" customFormat="1" ht="11.25" x14ac:dyDescent="0.2"/>
    <row r="154" s="2" customFormat="1" ht="11.25" x14ac:dyDescent="0.2"/>
    <row r="155" s="2" customFormat="1" ht="11.25" x14ac:dyDescent="0.2"/>
    <row r="156" s="2" customFormat="1" ht="11.25" x14ac:dyDescent="0.2"/>
    <row r="157" s="2" customFormat="1" ht="11.25" x14ac:dyDescent="0.2"/>
    <row r="158" s="2" customFormat="1" ht="11.25" x14ac:dyDescent="0.2"/>
    <row r="159" s="2" customFormat="1" ht="11.25" x14ac:dyDescent="0.2"/>
    <row r="160" s="2" customFormat="1" ht="11.25" x14ac:dyDescent="0.2"/>
    <row r="161" s="2" customFormat="1" ht="11.25" x14ac:dyDescent="0.2"/>
    <row r="162" s="2" customFormat="1" ht="11.25" x14ac:dyDescent="0.2"/>
    <row r="163" s="2" customFormat="1" ht="11.25" x14ac:dyDescent="0.2"/>
    <row r="164" s="2" customFormat="1" ht="11.25" x14ac:dyDescent="0.2"/>
    <row r="165" s="2" customFormat="1" ht="11.25" x14ac:dyDescent="0.2"/>
    <row r="166" s="2" customFormat="1" ht="11.25" x14ac:dyDescent="0.2"/>
    <row r="167" s="2" customFormat="1" ht="11.25" x14ac:dyDescent="0.2"/>
    <row r="168" s="2" customFormat="1" ht="11.25" x14ac:dyDescent="0.2"/>
    <row r="169" s="2" customFormat="1" ht="11.25" x14ac:dyDescent="0.2"/>
    <row r="170" s="2" customFormat="1" ht="11.25" x14ac:dyDescent="0.2"/>
    <row r="171" s="2" customFormat="1" ht="11.25" x14ac:dyDescent="0.2"/>
    <row r="172" s="2" customFormat="1" ht="11.25" x14ac:dyDescent="0.2"/>
    <row r="173" s="2" customFormat="1" ht="11.25" x14ac:dyDescent="0.2"/>
    <row r="174" s="2" customFormat="1" ht="11.25" x14ac:dyDescent="0.2"/>
    <row r="175" s="2" customFormat="1" ht="11.25" x14ac:dyDescent="0.2"/>
    <row r="176" s="2" customFormat="1" ht="11.25" x14ac:dyDescent="0.2"/>
    <row r="177" s="2" customFormat="1" ht="11.25" x14ac:dyDescent="0.2"/>
    <row r="178" s="2" customFormat="1" ht="11.25" x14ac:dyDescent="0.2"/>
    <row r="179" s="2" customFormat="1" ht="11.25" x14ac:dyDescent="0.2"/>
    <row r="180" s="2" customFormat="1" ht="11.25" x14ac:dyDescent="0.2"/>
    <row r="181" s="2" customFormat="1" ht="11.25" x14ac:dyDescent="0.2"/>
    <row r="182" s="2" customFormat="1" ht="11.25" x14ac:dyDescent="0.2"/>
    <row r="183" s="2" customFormat="1" ht="11.25" x14ac:dyDescent="0.2"/>
    <row r="184" s="2" customFormat="1" ht="11.25" x14ac:dyDescent="0.2"/>
    <row r="185" s="2" customFormat="1" ht="11.25" x14ac:dyDescent="0.2"/>
    <row r="186" s="2" customFormat="1" ht="11.25" x14ac:dyDescent="0.2"/>
    <row r="187" s="2" customFormat="1" ht="11.25" x14ac:dyDescent="0.2"/>
    <row r="188" s="2" customFormat="1" ht="11.25" x14ac:dyDescent="0.2"/>
    <row r="189" s="2" customFormat="1" ht="11.25" x14ac:dyDescent="0.2"/>
    <row r="190" s="2" customFormat="1" ht="11.25" x14ac:dyDescent="0.2"/>
    <row r="191" s="2" customFormat="1" ht="11.25" x14ac:dyDescent="0.2"/>
    <row r="192" s="2" customFormat="1" ht="11.25" x14ac:dyDescent="0.2"/>
    <row r="193" s="2" customFormat="1" ht="11.25" x14ac:dyDescent="0.2"/>
    <row r="194" s="2" customFormat="1" ht="11.25" x14ac:dyDescent="0.2"/>
    <row r="195" s="2" customFormat="1" ht="11.25" x14ac:dyDescent="0.2"/>
    <row r="196" s="2" customFormat="1" ht="11.25" x14ac:dyDescent="0.2"/>
    <row r="197" s="2" customFormat="1" ht="11.25" x14ac:dyDescent="0.2"/>
    <row r="198" s="2" customFormat="1" ht="11.25" x14ac:dyDescent="0.2"/>
    <row r="199" s="2" customFormat="1" ht="11.25" x14ac:dyDescent="0.2"/>
    <row r="200" s="2" customFormat="1" ht="11.25" x14ac:dyDescent="0.2"/>
    <row r="201" s="2" customFormat="1" ht="11.25" x14ac:dyDescent="0.2"/>
    <row r="202" s="2" customFormat="1" ht="11.25" x14ac:dyDescent="0.2"/>
    <row r="203" s="2" customFormat="1" ht="11.25" x14ac:dyDescent="0.2"/>
    <row r="204" s="2" customFormat="1" ht="11.25" x14ac:dyDescent="0.2"/>
    <row r="205" s="2" customFormat="1" ht="11.25" x14ac:dyDescent="0.2"/>
    <row r="206" s="2" customFormat="1" ht="11.25" x14ac:dyDescent="0.2"/>
    <row r="207" s="2" customFormat="1" ht="11.25" x14ac:dyDescent="0.2"/>
    <row r="208" s="2" customFormat="1" ht="11.25" x14ac:dyDescent="0.2"/>
    <row r="209" s="2" customFormat="1" ht="11.25" x14ac:dyDescent="0.2"/>
    <row r="210" s="2" customFormat="1" ht="11.25" x14ac:dyDescent="0.2"/>
    <row r="211" s="2" customFormat="1" ht="11.25" x14ac:dyDescent="0.2"/>
    <row r="212" s="2" customFormat="1" ht="11.25" x14ac:dyDescent="0.2"/>
    <row r="213" s="2" customFormat="1" ht="11.25" x14ac:dyDescent="0.2"/>
    <row r="214" s="2" customFormat="1" ht="11.25" x14ac:dyDescent="0.2"/>
    <row r="215" s="2" customFormat="1" ht="11.25" x14ac:dyDescent="0.2"/>
    <row r="216" s="2" customFormat="1" ht="11.25" x14ac:dyDescent="0.2"/>
    <row r="217" s="2" customFormat="1" ht="11.25" x14ac:dyDescent="0.2"/>
    <row r="218" s="2" customFormat="1" ht="11.25" x14ac:dyDescent="0.2"/>
    <row r="219" s="2" customFormat="1" ht="11.25" x14ac:dyDescent="0.2"/>
    <row r="220" s="2" customFormat="1" ht="11.25" x14ac:dyDescent="0.2"/>
    <row r="221" s="2" customFormat="1" ht="11.25" x14ac:dyDescent="0.2"/>
    <row r="222" s="2" customFormat="1" ht="11.25" x14ac:dyDescent="0.2"/>
    <row r="223" s="2" customFormat="1" ht="11.25" x14ac:dyDescent="0.2"/>
    <row r="224" s="2" customFormat="1" ht="11.25" x14ac:dyDescent="0.2"/>
    <row r="225" s="2" customFormat="1" ht="11.25" x14ac:dyDescent="0.2"/>
    <row r="226" s="2" customFormat="1" ht="11.25" x14ac:dyDescent="0.2"/>
    <row r="227" s="2" customFormat="1" ht="11.25" x14ac:dyDescent="0.2"/>
    <row r="228" s="2" customFormat="1" ht="11.25" x14ac:dyDescent="0.2"/>
    <row r="229" s="2" customFormat="1" ht="11.25" x14ac:dyDescent="0.2"/>
    <row r="230" s="2" customFormat="1" ht="11.25" x14ac:dyDescent="0.2"/>
    <row r="231" s="2" customFormat="1" ht="11.25" x14ac:dyDescent="0.2"/>
    <row r="232" s="2" customFormat="1" ht="11.25" x14ac:dyDescent="0.2"/>
    <row r="233" s="2" customFormat="1" ht="11.25" x14ac:dyDescent="0.2"/>
    <row r="234" s="2" customFormat="1" ht="11.25" x14ac:dyDescent="0.2"/>
    <row r="235" s="8" customFormat="1" ht="12.75" x14ac:dyDescent="0.2"/>
    <row r="236" s="8" customFormat="1" ht="12.75" x14ac:dyDescent="0.2"/>
    <row r="237" s="8" customFormat="1" ht="12.75" x14ac:dyDescent="0.2"/>
    <row r="238" s="8" customFormat="1" ht="12.75" x14ac:dyDescent="0.2"/>
    <row r="239" s="8" customFormat="1" ht="12.75" x14ac:dyDescent="0.2"/>
    <row r="240" s="8" customFormat="1" ht="12.75" x14ac:dyDescent="0.2"/>
    <row r="241" s="8" customFormat="1" ht="12.75" x14ac:dyDescent="0.2"/>
    <row r="242" s="8" customFormat="1" ht="12.75" x14ac:dyDescent="0.2"/>
    <row r="243" s="8" customFormat="1" ht="12.75" x14ac:dyDescent="0.2"/>
    <row r="244" s="8" customFormat="1" ht="12.75" x14ac:dyDescent="0.2"/>
    <row r="245" s="8" customFormat="1" ht="12.75" x14ac:dyDescent="0.2"/>
    <row r="246" s="8" customFormat="1" ht="12.75" x14ac:dyDescent="0.2"/>
    <row r="247" s="8" customFormat="1" ht="12.75" x14ac:dyDescent="0.2"/>
    <row r="248" s="8" customFormat="1" ht="12.75" x14ac:dyDescent="0.2"/>
    <row r="249" s="8" customFormat="1" ht="12.75" x14ac:dyDescent="0.2"/>
    <row r="250" s="8" customFormat="1" ht="12.75" x14ac:dyDescent="0.2"/>
    <row r="251" s="8" customFormat="1" ht="12.75" x14ac:dyDescent="0.2"/>
    <row r="252" s="8" customFormat="1" ht="12.75" x14ac:dyDescent="0.2"/>
    <row r="253" s="8" customFormat="1" ht="12.75" x14ac:dyDescent="0.2"/>
    <row r="254" s="8" customFormat="1" ht="12.75" x14ac:dyDescent="0.2"/>
    <row r="255" s="8" customFormat="1" ht="12.75" x14ac:dyDescent="0.2"/>
    <row r="256" s="8" customFormat="1" ht="12.75" x14ac:dyDescent="0.2"/>
    <row r="257" s="8" customFormat="1" ht="12.75" x14ac:dyDescent="0.2"/>
    <row r="258" s="8" customFormat="1" ht="12.75" x14ac:dyDescent="0.2"/>
    <row r="259" s="8" customFormat="1" ht="12.75" x14ac:dyDescent="0.2"/>
    <row r="260" s="8" customFormat="1" ht="12.75" x14ac:dyDescent="0.2"/>
    <row r="261" s="8" customFormat="1" ht="12.75" x14ac:dyDescent="0.2"/>
    <row r="262" s="8" customFormat="1" ht="12.75" x14ac:dyDescent="0.2"/>
    <row r="263" s="8" customFormat="1" ht="12.75" x14ac:dyDescent="0.2"/>
    <row r="264" s="8" customFormat="1" ht="12.75" x14ac:dyDescent="0.2"/>
    <row r="265" s="8" customFormat="1" ht="12.75" x14ac:dyDescent="0.2"/>
    <row r="266" s="8" customFormat="1" ht="12.75" x14ac:dyDescent="0.2"/>
    <row r="267" s="8" customFormat="1" ht="12.75" x14ac:dyDescent="0.2"/>
    <row r="268" s="8" customFormat="1" ht="12.75" x14ac:dyDescent="0.2"/>
    <row r="269" s="8" customFormat="1" ht="12.75" x14ac:dyDescent="0.2"/>
    <row r="270" s="8" customFormat="1" ht="12.75" x14ac:dyDescent="0.2"/>
    <row r="271" s="8" customFormat="1" ht="12.75" x14ac:dyDescent="0.2"/>
    <row r="272" s="8" customFormat="1" ht="12.75" x14ac:dyDescent="0.2"/>
    <row r="273" s="8" customFormat="1" ht="12.75" x14ac:dyDescent="0.2"/>
    <row r="274" s="8" customFormat="1" ht="12.75" x14ac:dyDescent="0.2"/>
    <row r="275" s="8" customFormat="1" ht="12.75" x14ac:dyDescent="0.2"/>
    <row r="276" s="8" customFormat="1" ht="12.75" x14ac:dyDescent="0.2"/>
    <row r="277" s="8" customFormat="1" ht="12.75" x14ac:dyDescent="0.2"/>
    <row r="278" s="8" customFormat="1" ht="12.75" x14ac:dyDescent="0.2"/>
    <row r="279" s="8" customFormat="1" ht="12.75" x14ac:dyDescent="0.2"/>
    <row r="280" s="8" customFormat="1" ht="12.75" x14ac:dyDescent="0.2"/>
    <row r="281" s="8" customFormat="1" ht="12.75" x14ac:dyDescent="0.2"/>
    <row r="282" s="8" customFormat="1" ht="12.75" x14ac:dyDescent="0.2"/>
    <row r="283" s="8" customFormat="1" ht="12.75" x14ac:dyDescent="0.2"/>
    <row r="284" s="8" customFormat="1" ht="12.75" x14ac:dyDescent="0.2"/>
    <row r="285" s="8" customFormat="1" ht="12.75" x14ac:dyDescent="0.2"/>
    <row r="286" s="8" customFormat="1" ht="12.75" x14ac:dyDescent="0.2"/>
    <row r="287" s="8" customFormat="1" ht="12.75" x14ac:dyDescent="0.2"/>
    <row r="288" s="8" customFormat="1" ht="12.75" x14ac:dyDescent="0.2"/>
    <row r="289" s="8" customFormat="1" ht="12.75" x14ac:dyDescent="0.2"/>
    <row r="290" s="8" customFormat="1" ht="12.75" x14ac:dyDescent="0.2"/>
    <row r="291" s="8" customFormat="1" ht="12.75" x14ac:dyDescent="0.2"/>
    <row r="292" s="8" customFormat="1" ht="12.75" x14ac:dyDescent="0.2"/>
    <row r="293" s="8" customFormat="1" ht="12.75" x14ac:dyDescent="0.2"/>
    <row r="294" s="8" customFormat="1" ht="12.75" x14ac:dyDescent="0.2"/>
    <row r="295" s="8" customFormat="1" ht="12.75" x14ac:dyDescent="0.2"/>
    <row r="296" s="8" customFormat="1" ht="12.75" x14ac:dyDescent="0.2"/>
    <row r="297" s="8" customFormat="1" ht="12.75" x14ac:dyDescent="0.2"/>
    <row r="298" s="8" customFormat="1" ht="12.75" x14ac:dyDescent="0.2"/>
    <row r="299" s="8" customFormat="1" ht="12.75" x14ac:dyDescent="0.2"/>
    <row r="300" s="8" customFormat="1" ht="12.75" x14ac:dyDescent="0.2"/>
    <row r="301" s="8" customFormat="1" ht="12.75" x14ac:dyDescent="0.2"/>
    <row r="302" s="8" customFormat="1" ht="12.75" x14ac:dyDescent="0.2"/>
    <row r="303" s="8" customFormat="1" ht="12.75" x14ac:dyDescent="0.2"/>
    <row r="304" s="8" customFormat="1" ht="12.75" x14ac:dyDescent="0.2"/>
    <row r="305" s="8" customFormat="1" ht="12.75" x14ac:dyDescent="0.2"/>
    <row r="306" s="8" customFormat="1" ht="12.75" x14ac:dyDescent="0.2"/>
    <row r="307" s="8" customFormat="1" ht="12.75" x14ac:dyDescent="0.2"/>
    <row r="308" s="8" customFormat="1" ht="12.75" x14ac:dyDescent="0.2"/>
    <row r="309" s="8" customFormat="1" ht="12.75" x14ac:dyDescent="0.2"/>
    <row r="310" s="8" customFormat="1" ht="12.75" x14ac:dyDescent="0.2"/>
    <row r="311" s="8" customFormat="1" ht="12.75" x14ac:dyDescent="0.2"/>
    <row r="312" s="8" customFormat="1" ht="12.75" x14ac:dyDescent="0.2"/>
    <row r="313" s="8" customFormat="1" ht="12.75" x14ac:dyDescent="0.2"/>
    <row r="314" s="8" customFormat="1" ht="12.75" x14ac:dyDescent="0.2"/>
    <row r="315" s="8" customFormat="1" ht="12.75" x14ac:dyDescent="0.2"/>
    <row r="316" s="8" customFormat="1" ht="12.75" x14ac:dyDescent="0.2"/>
    <row r="317" s="8" customFormat="1" ht="12.75" x14ac:dyDescent="0.2"/>
    <row r="318" s="8" customFormat="1" ht="12.75" x14ac:dyDescent="0.2"/>
    <row r="319" s="8" customFormat="1" ht="12.75" x14ac:dyDescent="0.2"/>
    <row r="320" s="8" customFormat="1" ht="12.75" x14ac:dyDescent="0.2"/>
    <row r="321" s="8" customFormat="1" ht="12.75" x14ac:dyDescent="0.2"/>
    <row r="322" s="8" customFormat="1" ht="12.75" x14ac:dyDescent="0.2"/>
    <row r="323" s="8" customFormat="1" ht="12.75" x14ac:dyDescent="0.2"/>
    <row r="324" s="8" customFormat="1" ht="12.75" x14ac:dyDescent="0.2"/>
    <row r="325" s="8" customFormat="1" ht="12.75" x14ac:dyDescent="0.2"/>
    <row r="326" s="8" customFormat="1" ht="12.75" x14ac:dyDescent="0.2"/>
    <row r="327" s="8" customFormat="1" ht="12.75" x14ac:dyDescent="0.2"/>
    <row r="328" s="8" customFormat="1" ht="12.75" x14ac:dyDescent="0.2"/>
    <row r="329" s="8" customFormat="1" ht="12.75" x14ac:dyDescent="0.2"/>
    <row r="330" s="8" customFormat="1" ht="12.75" x14ac:dyDescent="0.2"/>
    <row r="331" s="8" customFormat="1" ht="12.75" x14ac:dyDescent="0.2"/>
    <row r="332" s="8" customFormat="1" ht="12.75" x14ac:dyDescent="0.2"/>
    <row r="333" s="8" customFormat="1" ht="12.75" x14ac:dyDescent="0.2"/>
    <row r="334" s="8" customFormat="1" ht="12.75" x14ac:dyDescent="0.2"/>
    <row r="335" s="8" customFormat="1" ht="12.75" x14ac:dyDescent="0.2"/>
    <row r="336" s="8" customFormat="1" ht="12.75" x14ac:dyDescent="0.2"/>
    <row r="337" s="8" customFormat="1" ht="12.75" x14ac:dyDescent="0.2"/>
    <row r="338" s="8" customFormat="1" ht="12.75" x14ac:dyDescent="0.2"/>
    <row r="339" s="8" customFormat="1" ht="12.75" x14ac:dyDescent="0.2"/>
    <row r="340" s="8" customFormat="1" ht="12.75" x14ac:dyDescent="0.2"/>
    <row r="341" s="8" customFormat="1" ht="12.75" x14ac:dyDescent="0.2"/>
    <row r="342" s="8" customFormat="1" ht="12.75" x14ac:dyDescent="0.2"/>
    <row r="343" s="8" customFormat="1" ht="12.75" x14ac:dyDescent="0.2"/>
    <row r="344" s="8" customFormat="1" ht="12.75" x14ac:dyDescent="0.2"/>
    <row r="345" s="8" customFormat="1" ht="12.75" x14ac:dyDescent="0.2"/>
    <row r="346" s="8" customFormat="1" ht="12.75" x14ac:dyDescent="0.2"/>
    <row r="347" s="8" customFormat="1" ht="12.75" x14ac:dyDescent="0.2"/>
    <row r="348" s="8" customFormat="1" ht="12.75" x14ac:dyDescent="0.2"/>
    <row r="349" s="8" customFormat="1" ht="12.75" x14ac:dyDescent="0.2"/>
    <row r="350" s="8" customFormat="1" ht="12.75" x14ac:dyDescent="0.2"/>
    <row r="351" s="8" customFormat="1" ht="12.75" x14ac:dyDescent="0.2"/>
    <row r="352" s="8" customFormat="1" ht="12.75" x14ac:dyDescent="0.2"/>
    <row r="353" s="8" customFormat="1" ht="12.75" x14ac:dyDescent="0.2"/>
    <row r="354" s="8" customFormat="1" ht="12.75" x14ac:dyDescent="0.2"/>
    <row r="355" s="8" customFormat="1" ht="12.75" x14ac:dyDescent="0.2"/>
    <row r="356" s="8" customFormat="1" ht="12.75" x14ac:dyDescent="0.2"/>
    <row r="357" s="8" customFormat="1" ht="12.75" x14ac:dyDescent="0.2"/>
    <row r="358" s="8" customFormat="1" ht="12.75" x14ac:dyDescent="0.2"/>
    <row r="359" s="8" customFormat="1" ht="12.75" x14ac:dyDescent="0.2"/>
    <row r="360" s="8" customFormat="1" ht="12.75" x14ac:dyDescent="0.2"/>
    <row r="361" s="8" customFormat="1" ht="12.75" x14ac:dyDescent="0.2"/>
    <row r="362" s="8" customFormat="1" ht="12.75" x14ac:dyDescent="0.2"/>
    <row r="363" s="8" customFormat="1" ht="12.75" x14ac:dyDescent="0.2"/>
    <row r="364" s="8" customFormat="1" ht="12.75" x14ac:dyDescent="0.2"/>
    <row r="365" s="8" customFormat="1" ht="12.75" x14ac:dyDescent="0.2"/>
    <row r="366" s="8" customFormat="1" ht="12.75" x14ac:dyDescent="0.2"/>
    <row r="367" s="8" customFormat="1" ht="12.75" x14ac:dyDescent="0.2"/>
    <row r="368" s="8" customFormat="1" ht="12.75" x14ac:dyDescent="0.2"/>
    <row r="369" s="8" customFormat="1" ht="12.75" x14ac:dyDescent="0.2"/>
    <row r="370" s="8" customFormat="1" ht="12.75" x14ac:dyDescent="0.2"/>
    <row r="371" s="8" customFormat="1" ht="12.75" x14ac:dyDescent="0.2"/>
    <row r="372" s="8" customFormat="1" ht="12.75" x14ac:dyDescent="0.2"/>
    <row r="373" s="8" customFormat="1" ht="12.75" x14ac:dyDescent="0.2"/>
    <row r="374" s="8" customFormat="1" ht="12.75" x14ac:dyDescent="0.2"/>
    <row r="375" s="8" customFormat="1" ht="12.75" x14ac:dyDescent="0.2"/>
    <row r="376" s="8" customFormat="1" ht="12.75" x14ac:dyDescent="0.2"/>
    <row r="377" s="8" customFormat="1" ht="12.75" x14ac:dyDescent="0.2"/>
    <row r="378" s="8" customFormat="1" ht="12.75" x14ac:dyDescent="0.2"/>
    <row r="379" s="8" customFormat="1" ht="12.75" x14ac:dyDescent="0.2"/>
    <row r="380" s="8" customFormat="1" ht="12.75" x14ac:dyDescent="0.2"/>
    <row r="381" s="8" customFormat="1" ht="12.75" x14ac:dyDescent="0.2"/>
    <row r="382" s="8" customFormat="1" ht="12.75" x14ac:dyDescent="0.2"/>
    <row r="383" s="8" customFormat="1" ht="12.75" x14ac:dyDescent="0.2"/>
    <row r="384" s="8" customFormat="1" ht="12.75" x14ac:dyDescent="0.2"/>
    <row r="385" s="8" customFormat="1" ht="12.75" x14ac:dyDescent="0.2"/>
    <row r="386" s="8" customFormat="1" ht="12.75" x14ac:dyDescent="0.2"/>
    <row r="387" s="8" customFormat="1" ht="12.75" x14ac:dyDescent="0.2"/>
    <row r="388" s="8" customFormat="1" ht="12.75" x14ac:dyDescent="0.2"/>
    <row r="389" s="8" customFormat="1" ht="12.75" x14ac:dyDescent="0.2"/>
    <row r="390" s="8" customFormat="1" ht="12.75" x14ac:dyDescent="0.2"/>
    <row r="391" s="8" customFormat="1" ht="12.75" x14ac:dyDescent="0.2"/>
    <row r="392" s="8" customFormat="1" ht="12.75" x14ac:dyDescent="0.2"/>
    <row r="393" s="8" customFormat="1" ht="12.75" x14ac:dyDescent="0.2"/>
    <row r="394" s="8" customFormat="1" ht="12.75" x14ac:dyDescent="0.2"/>
    <row r="395" s="8" customFormat="1" ht="12.75" x14ac:dyDescent="0.2"/>
    <row r="396" s="8" customFormat="1" ht="12.75" x14ac:dyDescent="0.2"/>
    <row r="397" s="8" customFormat="1" ht="12.75" x14ac:dyDescent="0.2"/>
    <row r="398" s="8" customFormat="1" ht="12.75" x14ac:dyDescent="0.2"/>
    <row r="399" s="8" customFormat="1" ht="12.75" x14ac:dyDescent="0.2"/>
    <row r="400" s="8" customFormat="1" ht="12.75" x14ac:dyDescent="0.2"/>
    <row r="401" s="8" customFormat="1" ht="12.75" x14ac:dyDescent="0.2"/>
    <row r="402" s="8" customFormat="1" ht="12.75" x14ac:dyDescent="0.2"/>
    <row r="403" s="8" customFormat="1" ht="12.75" x14ac:dyDescent="0.2"/>
    <row r="404" s="8" customFormat="1" ht="12.75" x14ac:dyDescent="0.2"/>
    <row r="405" s="8" customFormat="1" ht="12.75" x14ac:dyDescent="0.2"/>
    <row r="406" s="8" customFormat="1" ht="12.75" x14ac:dyDescent="0.2"/>
    <row r="407" s="8" customFormat="1" ht="12.75" x14ac:dyDescent="0.2"/>
    <row r="408" s="8" customFormat="1" ht="12.75" x14ac:dyDescent="0.2"/>
    <row r="409" s="8" customFormat="1" ht="12.75" x14ac:dyDescent="0.2"/>
    <row r="410" s="8" customFormat="1" ht="12.75" x14ac:dyDescent="0.2"/>
    <row r="411" s="8" customFormat="1" ht="12.75" x14ac:dyDescent="0.2"/>
    <row r="412" s="8" customFormat="1" ht="12.75" x14ac:dyDescent="0.2"/>
    <row r="413" s="8" customFormat="1" ht="12.75" x14ac:dyDescent="0.2"/>
    <row r="414" s="8" customFormat="1" ht="12.75" x14ac:dyDescent="0.2"/>
    <row r="415" s="8" customFormat="1" ht="12.75" x14ac:dyDescent="0.2"/>
    <row r="416" s="8" customFormat="1" ht="12.75" x14ac:dyDescent="0.2"/>
    <row r="417" s="8" customFormat="1" ht="12.75" x14ac:dyDescent="0.2"/>
    <row r="418" s="8" customFormat="1" ht="12.75" x14ac:dyDescent="0.2"/>
    <row r="419" s="8" customFormat="1" ht="12.75" x14ac:dyDescent="0.2"/>
    <row r="420" s="8" customFormat="1" ht="12.75" x14ac:dyDescent="0.2"/>
    <row r="421" s="8" customFormat="1" ht="12.75" x14ac:dyDescent="0.2"/>
    <row r="422" s="8" customFormat="1" ht="12.75" x14ac:dyDescent="0.2"/>
    <row r="423" s="8" customFormat="1" ht="12.75" x14ac:dyDescent="0.2"/>
    <row r="424" s="8" customFormat="1" ht="12.75" x14ac:dyDescent="0.2"/>
    <row r="425" s="8" customFormat="1" ht="12.75" x14ac:dyDescent="0.2"/>
    <row r="426" s="8" customFormat="1" ht="12.75" x14ac:dyDescent="0.2"/>
    <row r="427" s="8" customFormat="1" ht="12.75" x14ac:dyDescent="0.2"/>
    <row r="428" s="8" customFormat="1" ht="12.75" x14ac:dyDescent="0.2"/>
    <row r="429" s="8" customFormat="1" ht="12.75" x14ac:dyDescent="0.2"/>
    <row r="430" s="8" customFormat="1" ht="12.75" x14ac:dyDescent="0.2"/>
  </sheetData>
  <mergeCells count="81">
    <mergeCell ref="N14:N15"/>
    <mergeCell ref="A18:A20"/>
    <mergeCell ref="T21:T22"/>
    <mergeCell ref="M21:M22"/>
    <mergeCell ref="N21:N22"/>
    <mergeCell ref="O21:O22"/>
    <mergeCell ref="P21:P22"/>
    <mergeCell ref="Q21:Q22"/>
    <mergeCell ref="B18:B20"/>
    <mergeCell ref="C11:C15"/>
    <mergeCell ref="B11:B15"/>
    <mergeCell ref="E11:E15"/>
    <mergeCell ref="A17:Y17"/>
    <mergeCell ref="C18:E18"/>
    <mergeCell ref="U11:Y11"/>
    <mergeCell ref="F11:L11"/>
    <mergeCell ref="G13:I14"/>
    <mergeCell ref="M13:M15"/>
    <mergeCell ref="U12:W12"/>
    <mergeCell ref="X12:X15"/>
    <mergeCell ref="R12:T14"/>
    <mergeCell ref="O14:Q14"/>
    <mergeCell ref="F12:I12"/>
    <mergeCell ref="J12:L14"/>
    <mergeCell ref="N13:Q13"/>
    <mergeCell ref="X1:Y1"/>
    <mergeCell ref="M11:T11"/>
    <mergeCell ref="M12:Q12"/>
    <mergeCell ref="U13:U15"/>
    <mergeCell ref="V13:V15"/>
    <mergeCell ref="W13:W15"/>
    <mergeCell ref="A2:Y2"/>
    <mergeCell ref="A3:Y3"/>
    <mergeCell ref="A4:Y4"/>
    <mergeCell ref="F13:F15"/>
    <mergeCell ref="A11:A15"/>
    <mergeCell ref="A6:Y6"/>
    <mergeCell ref="A7:Y7"/>
    <mergeCell ref="A9:Y9"/>
    <mergeCell ref="Y12:Y15"/>
    <mergeCell ref="D11:D15"/>
    <mergeCell ref="A44:Y44"/>
    <mergeCell ref="A45:Y45"/>
    <mergeCell ref="A46:Y46"/>
    <mergeCell ref="C21:E22"/>
    <mergeCell ref="F21:F22"/>
    <mergeCell ref="G21:G22"/>
    <mergeCell ref="H21:H22"/>
    <mergeCell ref="I21:I22"/>
    <mergeCell ref="J21:J22"/>
    <mergeCell ref="K21:K22"/>
    <mergeCell ref="L21:L22"/>
    <mergeCell ref="R21:R22"/>
    <mergeCell ref="S21:S22"/>
    <mergeCell ref="Y23:Y24"/>
    <mergeCell ref="Y26:Y28"/>
    <mergeCell ref="Y30:Y31"/>
    <mergeCell ref="C23:C24"/>
    <mergeCell ref="E26:E28"/>
    <mergeCell ref="D26:D28"/>
    <mergeCell ref="C26:C28"/>
    <mergeCell ref="D30:D31"/>
    <mergeCell ref="C30:C31"/>
    <mergeCell ref="D23:D24"/>
    <mergeCell ref="E23:E24"/>
    <mergeCell ref="A43:Y43"/>
    <mergeCell ref="Y33:Y34"/>
    <mergeCell ref="Y36:Y37"/>
    <mergeCell ref="Y40:Y41"/>
    <mergeCell ref="E40:E41"/>
    <mergeCell ref="D40:D41"/>
    <mergeCell ref="C40:C41"/>
    <mergeCell ref="B21:B42"/>
    <mergeCell ref="A21:A42"/>
    <mergeCell ref="E33:E34"/>
    <mergeCell ref="D33:D34"/>
    <mergeCell ref="C33:C34"/>
    <mergeCell ref="E36:E37"/>
    <mergeCell ref="D36:D37"/>
    <mergeCell ref="C36:C37"/>
    <mergeCell ref="E30:E31"/>
  </mergeCells>
  <printOptions horizontalCentered="1"/>
  <pageMargins left="0.15748031496062992" right="0.15748031496062992" top="0.19685039370078741" bottom="0.19685039370078741" header="0" footer="0"/>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417"/>
  <sheetViews>
    <sheetView workbookViewId="0">
      <pane ySplit="16" topLeftCell="A17" activePane="bottomLeft" state="frozen"/>
      <selection pane="bottomLeft" activeCell="I23" sqref="I23"/>
    </sheetView>
  </sheetViews>
  <sheetFormatPr defaultColWidth="8.85546875" defaultRowHeight="15" x14ac:dyDescent="0.25"/>
  <cols>
    <col min="1" max="1" width="3.7109375" style="1" customWidth="1"/>
    <col min="2" max="2" width="15.85546875" style="1" customWidth="1"/>
    <col min="3" max="3" width="3.28515625" style="1" customWidth="1"/>
    <col min="4" max="4" width="14.85546875" style="1" customWidth="1"/>
    <col min="5" max="5" width="19" style="1" customWidth="1"/>
    <col min="6" max="6" width="9.5703125" style="1" customWidth="1"/>
    <col min="7" max="7" width="8.42578125" style="1" customWidth="1"/>
    <col min="8" max="8" width="9" style="1" customWidth="1"/>
    <col min="9" max="9" width="8.7109375" style="1" customWidth="1"/>
    <col min="10" max="12" width="5.42578125" style="1" customWidth="1"/>
    <col min="13" max="13" width="9.7109375" style="1" customWidth="1"/>
    <col min="14" max="14" width="8.85546875" style="1" customWidth="1"/>
    <col min="15" max="15" width="8.5703125" style="1" customWidth="1"/>
    <col min="16" max="16" width="10" style="1" customWidth="1"/>
    <col min="17" max="17" width="8.7109375" style="1" customWidth="1"/>
    <col min="18" max="20" width="5.42578125" style="1" customWidth="1"/>
    <col min="21" max="21" width="16" style="1" customWidth="1"/>
    <col min="22" max="22" width="8.140625" style="1" customWidth="1"/>
    <col min="23" max="23" width="7.140625" style="1" customWidth="1"/>
    <col min="24" max="24" width="10" style="1" customWidth="1"/>
    <col min="25" max="25" width="14.140625" style="1" customWidth="1"/>
    <col min="26" max="16384" width="8.85546875" style="1"/>
  </cols>
  <sheetData>
    <row r="1" spans="1:25" ht="15" customHeight="1" x14ac:dyDescent="0.25">
      <c r="X1" s="144" t="s">
        <v>135</v>
      </c>
      <c r="Y1" s="144"/>
    </row>
    <row r="2" spans="1:25" ht="13.5" customHeight="1" x14ac:dyDescent="0.25">
      <c r="A2" s="194" t="s">
        <v>98</v>
      </c>
      <c r="B2" s="194"/>
      <c r="C2" s="194"/>
      <c r="D2" s="194"/>
      <c r="E2" s="194"/>
      <c r="F2" s="194"/>
      <c r="G2" s="194"/>
      <c r="H2" s="194"/>
      <c r="I2" s="194"/>
      <c r="J2" s="194"/>
      <c r="K2" s="194"/>
      <c r="L2" s="194"/>
      <c r="M2" s="194"/>
      <c r="N2" s="194"/>
      <c r="O2" s="194"/>
      <c r="P2" s="194"/>
      <c r="Q2" s="194"/>
      <c r="R2" s="194"/>
      <c r="S2" s="194"/>
      <c r="T2" s="194"/>
      <c r="U2" s="194"/>
      <c r="V2" s="194"/>
      <c r="W2" s="194"/>
      <c r="X2" s="194"/>
      <c r="Y2" s="194"/>
    </row>
    <row r="3" spans="1:25" ht="13.9" customHeight="1" x14ac:dyDescent="0.25">
      <c r="A3" s="194" t="s">
        <v>97</v>
      </c>
      <c r="B3" s="194"/>
      <c r="C3" s="194"/>
      <c r="D3" s="194"/>
      <c r="E3" s="194"/>
      <c r="F3" s="194"/>
      <c r="G3" s="194"/>
      <c r="H3" s="194"/>
      <c r="I3" s="194"/>
      <c r="J3" s="194"/>
      <c r="K3" s="194"/>
      <c r="L3" s="194"/>
      <c r="M3" s="194"/>
      <c r="N3" s="194"/>
      <c r="O3" s="194"/>
      <c r="P3" s="194"/>
      <c r="Q3" s="194"/>
      <c r="R3" s="194"/>
      <c r="S3" s="194"/>
      <c r="T3" s="194"/>
      <c r="U3" s="194"/>
      <c r="V3" s="194"/>
      <c r="W3" s="194"/>
      <c r="X3" s="194"/>
      <c r="Y3" s="194"/>
    </row>
    <row r="4" spans="1:25" ht="13.9" customHeight="1" x14ac:dyDescent="0.25">
      <c r="A4" s="194" t="s">
        <v>96</v>
      </c>
      <c r="B4" s="194"/>
      <c r="C4" s="194"/>
      <c r="D4" s="194"/>
      <c r="E4" s="194"/>
      <c r="F4" s="194"/>
      <c r="G4" s="194"/>
      <c r="H4" s="194"/>
      <c r="I4" s="194"/>
      <c r="J4" s="194"/>
      <c r="K4" s="194"/>
      <c r="L4" s="194"/>
      <c r="M4" s="194"/>
      <c r="N4" s="194"/>
      <c r="O4" s="194"/>
      <c r="P4" s="194"/>
      <c r="Q4" s="194"/>
      <c r="R4" s="194"/>
      <c r="S4" s="194"/>
      <c r="T4" s="194"/>
      <c r="U4" s="194"/>
      <c r="V4" s="194"/>
      <c r="W4" s="194"/>
      <c r="X4" s="194"/>
      <c r="Y4" s="194"/>
    </row>
    <row r="5" spans="1:25" ht="9.75" customHeight="1" x14ac:dyDescent="0.25"/>
    <row r="6" spans="1:25" ht="13.9" customHeight="1" x14ac:dyDescent="0.25">
      <c r="A6" s="256" t="s">
        <v>64</v>
      </c>
      <c r="B6" s="257"/>
      <c r="C6" s="257"/>
      <c r="D6" s="257"/>
      <c r="E6" s="257"/>
      <c r="F6" s="257"/>
      <c r="G6" s="257"/>
      <c r="H6" s="257"/>
      <c r="I6" s="257"/>
      <c r="J6" s="257"/>
      <c r="K6" s="257"/>
      <c r="L6" s="257"/>
      <c r="M6" s="257"/>
      <c r="N6" s="257"/>
      <c r="O6" s="257"/>
      <c r="P6" s="257"/>
      <c r="Q6" s="257"/>
      <c r="R6" s="257"/>
      <c r="S6" s="257"/>
      <c r="T6" s="257"/>
      <c r="U6" s="257"/>
      <c r="V6" s="257"/>
      <c r="W6" s="257"/>
      <c r="X6" s="257"/>
      <c r="Y6" s="257"/>
    </row>
    <row r="7" spans="1:25" ht="13.9" customHeight="1" x14ac:dyDescent="0.25">
      <c r="A7" s="194" t="s">
        <v>63</v>
      </c>
      <c r="B7" s="194"/>
      <c r="C7" s="194"/>
      <c r="D7" s="194"/>
      <c r="E7" s="194"/>
      <c r="F7" s="194"/>
      <c r="G7" s="194"/>
      <c r="H7" s="194"/>
      <c r="I7" s="194"/>
      <c r="J7" s="194"/>
      <c r="K7" s="194"/>
      <c r="L7" s="194"/>
      <c r="M7" s="194"/>
      <c r="N7" s="194"/>
      <c r="O7" s="194"/>
      <c r="P7" s="194"/>
      <c r="Q7" s="194"/>
      <c r="R7" s="194"/>
      <c r="S7" s="194"/>
      <c r="T7" s="194"/>
      <c r="U7" s="194"/>
      <c r="V7" s="194"/>
      <c r="W7" s="194"/>
      <c r="X7" s="194"/>
      <c r="Y7" s="194"/>
    </row>
    <row r="8" spans="1:25" ht="11.25" customHeight="1" x14ac:dyDescent="0.25"/>
    <row r="9" spans="1:25" ht="13.9" customHeight="1" x14ac:dyDescent="0.25">
      <c r="A9" s="194" t="s">
        <v>156</v>
      </c>
      <c r="B9" s="194"/>
      <c r="C9" s="194"/>
      <c r="D9" s="194"/>
      <c r="E9" s="194"/>
      <c r="F9" s="194"/>
      <c r="G9" s="194"/>
      <c r="H9" s="194"/>
      <c r="I9" s="194"/>
      <c r="J9" s="194"/>
      <c r="K9" s="194"/>
      <c r="L9" s="194"/>
      <c r="M9" s="194"/>
      <c r="N9" s="194"/>
      <c r="O9" s="194"/>
      <c r="P9" s="194"/>
      <c r="Q9" s="194"/>
      <c r="R9" s="194"/>
      <c r="S9" s="194"/>
      <c r="T9" s="194"/>
      <c r="U9" s="194"/>
      <c r="V9" s="194"/>
      <c r="W9" s="194"/>
      <c r="X9" s="194"/>
      <c r="Y9" s="194"/>
    </row>
    <row r="10" spans="1:25" ht="10.5" customHeight="1" x14ac:dyDescent="0.25"/>
    <row r="11" spans="1:25" s="2" customFormat="1" ht="15.6" customHeight="1" x14ac:dyDescent="0.2">
      <c r="A11" s="249" t="s">
        <v>94</v>
      </c>
      <c r="B11" s="249" t="s">
        <v>95</v>
      </c>
      <c r="C11" s="249" t="s">
        <v>94</v>
      </c>
      <c r="D11" s="249" t="s">
        <v>93</v>
      </c>
      <c r="E11" s="249" t="s">
        <v>92</v>
      </c>
      <c r="F11" s="249" t="s">
        <v>91</v>
      </c>
      <c r="G11" s="249"/>
      <c r="H11" s="249"/>
      <c r="I11" s="249"/>
      <c r="J11" s="249"/>
      <c r="K11" s="249"/>
      <c r="L11" s="249"/>
      <c r="M11" s="249" t="s">
        <v>90</v>
      </c>
      <c r="N11" s="249"/>
      <c r="O11" s="249"/>
      <c r="P11" s="249"/>
      <c r="Q11" s="249"/>
      <c r="R11" s="249"/>
      <c r="S11" s="249"/>
      <c r="T11" s="249"/>
      <c r="U11" s="249" t="s">
        <v>89</v>
      </c>
      <c r="V11" s="249"/>
      <c r="W11" s="249"/>
      <c r="X11" s="249"/>
      <c r="Y11" s="249"/>
    </row>
    <row r="12" spans="1:25" s="2" customFormat="1" ht="25.9" customHeight="1" x14ac:dyDescent="0.2">
      <c r="A12" s="249"/>
      <c r="B12" s="249"/>
      <c r="C12" s="249"/>
      <c r="D12" s="249"/>
      <c r="E12" s="249"/>
      <c r="F12" s="249" t="s">
        <v>88</v>
      </c>
      <c r="G12" s="249"/>
      <c r="H12" s="249"/>
      <c r="I12" s="249"/>
      <c r="J12" s="249" t="s">
        <v>87</v>
      </c>
      <c r="K12" s="249"/>
      <c r="L12" s="249"/>
      <c r="M12" s="249" t="s">
        <v>88</v>
      </c>
      <c r="N12" s="249"/>
      <c r="O12" s="249"/>
      <c r="P12" s="249"/>
      <c r="Q12" s="249"/>
      <c r="R12" s="249" t="s">
        <v>126</v>
      </c>
      <c r="S12" s="249"/>
      <c r="T12" s="249"/>
      <c r="U12" s="249" t="s">
        <v>100</v>
      </c>
      <c r="V12" s="249"/>
      <c r="W12" s="249"/>
      <c r="X12" s="249" t="s">
        <v>86</v>
      </c>
      <c r="Y12" s="249" t="s">
        <v>85</v>
      </c>
    </row>
    <row r="13" spans="1:25" s="2" customFormat="1" ht="19.899999999999999" customHeight="1" x14ac:dyDescent="0.2">
      <c r="A13" s="249"/>
      <c r="B13" s="249"/>
      <c r="C13" s="249"/>
      <c r="D13" s="249"/>
      <c r="E13" s="249"/>
      <c r="F13" s="249" t="s">
        <v>80</v>
      </c>
      <c r="G13" s="249" t="s">
        <v>79</v>
      </c>
      <c r="H13" s="249"/>
      <c r="I13" s="249"/>
      <c r="J13" s="249"/>
      <c r="K13" s="249"/>
      <c r="L13" s="249"/>
      <c r="M13" s="249" t="s">
        <v>107</v>
      </c>
      <c r="N13" s="252" t="s">
        <v>84</v>
      </c>
      <c r="O13" s="252"/>
      <c r="P13" s="252"/>
      <c r="Q13" s="252"/>
      <c r="R13" s="249"/>
      <c r="S13" s="249"/>
      <c r="T13" s="249"/>
      <c r="U13" s="249" t="s">
        <v>83</v>
      </c>
      <c r="V13" s="249" t="s">
        <v>82</v>
      </c>
      <c r="W13" s="249" t="s">
        <v>81</v>
      </c>
      <c r="X13" s="249"/>
      <c r="Y13" s="249"/>
    </row>
    <row r="14" spans="1:25" s="2" customFormat="1" ht="15.6" customHeight="1" x14ac:dyDescent="0.2">
      <c r="A14" s="249"/>
      <c r="B14" s="249"/>
      <c r="C14" s="249"/>
      <c r="D14" s="249"/>
      <c r="E14" s="249"/>
      <c r="F14" s="249"/>
      <c r="G14" s="249"/>
      <c r="H14" s="249"/>
      <c r="I14" s="249"/>
      <c r="J14" s="249"/>
      <c r="K14" s="249"/>
      <c r="L14" s="249"/>
      <c r="M14" s="249"/>
      <c r="N14" s="249" t="s">
        <v>80</v>
      </c>
      <c r="O14" s="249" t="s">
        <v>79</v>
      </c>
      <c r="P14" s="249"/>
      <c r="Q14" s="249"/>
      <c r="R14" s="249"/>
      <c r="S14" s="249"/>
      <c r="T14" s="249"/>
      <c r="U14" s="249"/>
      <c r="V14" s="249"/>
      <c r="W14" s="249"/>
      <c r="X14" s="249"/>
      <c r="Y14" s="249"/>
    </row>
    <row r="15" spans="1:25" s="2" customFormat="1" ht="26.25" customHeight="1" x14ac:dyDescent="0.2">
      <c r="A15" s="249"/>
      <c r="B15" s="249"/>
      <c r="C15" s="249"/>
      <c r="D15" s="249"/>
      <c r="E15" s="249"/>
      <c r="F15" s="249"/>
      <c r="G15" s="81" t="s">
        <v>108</v>
      </c>
      <c r="H15" s="81" t="s">
        <v>109</v>
      </c>
      <c r="I15" s="81" t="s">
        <v>110</v>
      </c>
      <c r="J15" s="81" t="s">
        <v>108</v>
      </c>
      <c r="K15" s="81" t="s">
        <v>109</v>
      </c>
      <c r="L15" s="81" t="s">
        <v>110</v>
      </c>
      <c r="M15" s="249"/>
      <c r="N15" s="249"/>
      <c r="O15" s="81" t="s">
        <v>108</v>
      </c>
      <c r="P15" s="81" t="s">
        <v>109</v>
      </c>
      <c r="Q15" s="81" t="s">
        <v>110</v>
      </c>
      <c r="R15" s="81" t="s">
        <v>108</v>
      </c>
      <c r="S15" s="81" t="s">
        <v>109</v>
      </c>
      <c r="T15" s="81" t="s">
        <v>110</v>
      </c>
      <c r="U15" s="249"/>
      <c r="V15" s="249"/>
      <c r="W15" s="249"/>
      <c r="X15" s="249"/>
      <c r="Y15" s="249"/>
    </row>
    <row r="16" spans="1:25" s="4" customFormat="1" ht="10.15" x14ac:dyDescent="0.3">
      <c r="A16" s="81">
        <v>1</v>
      </c>
      <c r="B16" s="81">
        <v>2</v>
      </c>
      <c r="C16" s="81">
        <v>3</v>
      </c>
      <c r="D16" s="81">
        <v>4</v>
      </c>
      <c r="E16" s="81">
        <v>5</v>
      </c>
      <c r="F16" s="81">
        <v>6</v>
      </c>
      <c r="G16" s="81">
        <v>7</v>
      </c>
      <c r="H16" s="81">
        <v>8</v>
      </c>
      <c r="I16" s="81">
        <v>9</v>
      </c>
      <c r="J16" s="81">
        <v>10</v>
      </c>
      <c r="K16" s="81">
        <v>11</v>
      </c>
      <c r="L16" s="81">
        <v>12</v>
      </c>
      <c r="M16" s="81">
        <v>13</v>
      </c>
      <c r="N16" s="81">
        <v>14</v>
      </c>
      <c r="O16" s="81">
        <v>15</v>
      </c>
      <c r="P16" s="81">
        <v>16</v>
      </c>
      <c r="Q16" s="81">
        <v>17</v>
      </c>
      <c r="R16" s="81">
        <v>18</v>
      </c>
      <c r="S16" s="81">
        <v>19</v>
      </c>
      <c r="T16" s="81">
        <v>20</v>
      </c>
      <c r="U16" s="81">
        <v>21</v>
      </c>
      <c r="V16" s="81">
        <v>22</v>
      </c>
      <c r="W16" s="81">
        <v>23</v>
      </c>
      <c r="X16" s="81">
        <v>24</v>
      </c>
      <c r="Y16" s="81">
        <v>25</v>
      </c>
    </row>
    <row r="17" spans="1:27" s="4" customFormat="1" ht="11.25" x14ac:dyDescent="0.25">
      <c r="A17" s="250" t="s">
        <v>245</v>
      </c>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row>
    <row r="18" spans="1:27" s="2" customFormat="1" ht="47.25" customHeight="1" x14ac:dyDescent="0.2">
      <c r="A18" s="226" t="s">
        <v>78</v>
      </c>
      <c r="B18" s="226" t="s">
        <v>246</v>
      </c>
      <c r="C18" s="251" t="s">
        <v>73</v>
      </c>
      <c r="D18" s="251"/>
      <c r="E18" s="251"/>
      <c r="F18" s="45">
        <f>SUM(G18:I18)</f>
        <v>381329.22</v>
      </c>
      <c r="G18" s="45">
        <f>SUM(G19:G28)</f>
        <v>361856.89999999997</v>
      </c>
      <c r="H18" s="45">
        <f t="shared" ref="H18:I18" si="0">SUM(H19:H28)</f>
        <v>19225.73</v>
      </c>
      <c r="I18" s="45">
        <f t="shared" si="0"/>
        <v>246.59000000000003</v>
      </c>
      <c r="J18" s="45">
        <f t="shared" ref="J18:M18" si="1">J19</f>
        <v>95.99999226578376</v>
      </c>
      <c r="K18" s="45">
        <f t="shared" si="1"/>
        <v>3.9600046491233156</v>
      </c>
      <c r="L18" s="45">
        <f t="shared" si="1"/>
        <v>4.0003085092921234E-2</v>
      </c>
      <c r="M18" s="45">
        <f t="shared" si="1"/>
        <v>0</v>
      </c>
      <c r="N18" s="45">
        <f>SUM(O18:Q18)</f>
        <v>0</v>
      </c>
      <c r="O18" s="45">
        <f t="shared" ref="O18:X18" si="2">O19</f>
        <v>0</v>
      </c>
      <c r="P18" s="45">
        <f t="shared" si="2"/>
        <v>0</v>
      </c>
      <c r="Q18" s="45">
        <f t="shared" si="2"/>
        <v>0</v>
      </c>
      <c r="R18" s="45">
        <f t="shared" si="2"/>
        <v>0</v>
      </c>
      <c r="S18" s="45">
        <f t="shared" si="2"/>
        <v>0</v>
      </c>
      <c r="T18" s="45">
        <f t="shared" si="2"/>
        <v>0</v>
      </c>
      <c r="U18" s="12" t="str">
        <f t="shared" si="2"/>
        <v>Количество кв. метров расселенного аварийного жилищного фонда</v>
      </c>
      <c r="V18" s="12" t="str">
        <f t="shared" si="2"/>
        <v>тыс. кв. м</v>
      </c>
      <c r="W18" s="80">
        <f>SUM(W19:W28)</f>
        <v>10.857999999999999</v>
      </c>
      <c r="X18" s="80">
        <f t="shared" si="2"/>
        <v>0</v>
      </c>
      <c r="Y18" s="118" t="str">
        <f>Y19</f>
        <v>Целевой показатель будет достигнут в 4 квартале 2020 года</v>
      </c>
    </row>
    <row r="19" spans="1:27" s="2" customFormat="1" ht="45.75" customHeight="1" x14ac:dyDescent="0.2">
      <c r="A19" s="228"/>
      <c r="B19" s="228"/>
      <c r="C19" s="79">
        <v>1</v>
      </c>
      <c r="D19" s="47" t="s">
        <v>247</v>
      </c>
      <c r="E19" s="82" t="s">
        <v>248</v>
      </c>
      <c r="F19" s="84">
        <f t="shared" ref="F19:F28" si="3">SUM(G19:I19)</f>
        <v>46546.41</v>
      </c>
      <c r="G19" s="84">
        <v>44684.55</v>
      </c>
      <c r="H19" s="84">
        <v>1843.24</v>
      </c>
      <c r="I19" s="84">
        <v>18.62</v>
      </c>
      <c r="J19" s="84">
        <f>G19/F19*100</f>
        <v>95.99999226578376</v>
      </c>
      <c r="K19" s="84">
        <f>H19/F19*100</f>
        <v>3.9600046491233156</v>
      </c>
      <c r="L19" s="84">
        <f>I19/F19*100</f>
        <v>4.0003085092921234E-2</v>
      </c>
      <c r="M19" s="84">
        <v>0</v>
      </c>
      <c r="N19" s="84">
        <v>0</v>
      </c>
      <c r="O19" s="84">
        <v>0</v>
      </c>
      <c r="P19" s="84">
        <v>0</v>
      </c>
      <c r="Q19" s="84">
        <v>0</v>
      </c>
      <c r="R19" s="84">
        <v>0</v>
      </c>
      <c r="S19" s="84">
        <v>0</v>
      </c>
      <c r="T19" s="88">
        <v>0</v>
      </c>
      <c r="U19" s="79" t="s">
        <v>268</v>
      </c>
      <c r="V19" s="85" t="s">
        <v>75</v>
      </c>
      <c r="W19" s="85">
        <v>1.35</v>
      </c>
      <c r="X19" s="85">
        <v>0</v>
      </c>
      <c r="Y19" s="89" t="s">
        <v>249</v>
      </c>
      <c r="AA19" s="87"/>
    </row>
    <row r="20" spans="1:27" s="2" customFormat="1" ht="46.5" customHeight="1" x14ac:dyDescent="0.2">
      <c r="A20" s="228"/>
      <c r="B20" s="228"/>
      <c r="C20" s="79">
        <v>2</v>
      </c>
      <c r="D20" s="47" t="s">
        <v>250</v>
      </c>
      <c r="E20" s="79" t="s">
        <v>259</v>
      </c>
      <c r="F20" s="84">
        <f t="shared" si="3"/>
        <v>12996.66</v>
      </c>
      <c r="G20" s="84">
        <v>12406.11</v>
      </c>
      <c r="H20" s="84">
        <v>584.64</v>
      </c>
      <c r="I20" s="84">
        <v>5.91</v>
      </c>
      <c r="J20" s="84">
        <f>G20/F20*100</f>
        <v>95.456140269884727</v>
      </c>
      <c r="K20" s="84">
        <f>H20/F20*100</f>
        <v>4.4983865085337316</v>
      </c>
      <c r="L20" s="84">
        <f t="shared" ref="L20:L28" si="4">I20/F20*100</f>
        <v>4.54732215815448E-2</v>
      </c>
      <c r="M20" s="84">
        <v>0</v>
      </c>
      <c r="N20" s="84">
        <v>0</v>
      </c>
      <c r="O20" s="84">
        <v>0</v>
      </c>
      <c r="P20" s="84">
        <v>0</v>
      </c>
      <c r="Q20" s="84">
        <v>0</v>
      </c>
      <c r="R20" s="84">
        <v>0</v>
      </c>
      <c r="S20" s="84">
        <v>0</v>
      </c>
      <c r="T20" s="88">
        <v>0</v>
      </c>
      <c r="U20" s="79" t="s">
        <v>268</v>
      </c>
      <c r="V20" s="85" t="s">
        <v>75</v>
      </c>
      <c r="W20" s="85">
        <v>0.38</v>
      </c>
      <c r="X20" s="85">
        <v>0</v>
      </c>
      <c r="Y20" s="89" t="s">
        <v>249</v>
      </c>
      <c r="AA20" s="87"/>
    </row>
    <row r="21" spans="1:27" s="2" customFormat="1" ht="45.75" customHeight="1" x14ac:dyDescent="0.2">
      <c r="A21" s="228"/>
      <c r="B21" s="228"/>
      <c r="C21" s="79">
        <v>3</v>
      </c>
      <c r="D21" s="47" t="s">
        <v>251</v>
      </c>
      <c r="E21" s="79" t="s">
        <v>260</v>
      </c>
      <c r="F21" s="84">
        <f t="shared" si="3"/>
        <v>25927.25</v>
      </c>
      <c r="G21" s="84">
        <v>20741.7</v>
      </c>
      <c r="H21" s="84">
        <v>5081.84</v>
      </c>
      <c r="I21" s="84">
        <v>103.71</v>
      </c>
      <c r="J21" s="84">
        <f>G21/F21*100</f>
        <v>79.999614305412265</v>
      </c>
      <c r="K21" s="84">
        <f t="shared" ref="K21:K28" si="5">H21/F21*100</f>
        <v>19.600381837641866</v>
      </c>
      <c r="L21" s="84">
        <f t="shared" si="4"/>
        <v>0.40000385694587737</v>
      </c>
      <c r="M21" s="84">
        <v>0</v>
      </c>
      <c r="N21" s="84">
        <v>0</v>
      </c>
      <c r="O21" s="84">
        <v>0</v>
      </c>
      <c r="P21" s="84">
        <v>0</v>
      </c>
      <c r="Q21" s="84">
        <v>0</v>
      </c>
      <c r="R21" s="84">
        <v>0</v>
      </c>
      <c r="S21" s="84">
        <v>0</v>
      </c>
      <c r="T21" s="88">
        <v>0</v>
      </c>
      <c r="U21" s="79" t="s">
        <v>268</v>
      </c>
      <c r="V21" s="85" t="s">
        <v>75</v>
      </c>
      <c r="W21" s="85">
        <v>0.63</v>
      </c>
      <c r="X21" s="85">
        <v>0</v>
      </c>
      <c r="Y21" s="89" t="s">
        <v>249</v>
      </c>
      <c r="AA21" s="87"/>
    </row>
    <row r="22" spans="1:27" s="2" customFormat="1" ht="46.5" customHeight="1" x14ac:dyDescent="0.2">
      <c r="A22" s="228"/>
      <c r="B22" s="228"/>
      <c r="C22" s="79">
        <v>4</v>
      </c>
      <c r="D22" s="47" t="s">
        <v>252</v>
      </c>
      <c r="E22" s="79" t="s">
        <v>261</v>
      </c>
      <c r="F22" s="84">
        <f t="shared" si="3"/>
        <v>182846.14</v>
      </c>
      <c r="G22" s="84">
        <v>175532.29</v>
      </c>
      <c r="H22" s="84">
        <v>7240.71</v>
      </c>
      <c r="I22" s="84">
        <v>73.14</v>
      </c>
      <c r="J22" s="84">
        <f t="shared" ref="J22:J28" si="6">G22/F22*100</f>
        <v>95.999997593605201</v>
      </c>
      <c r="K22" s="84">
        <f t="shared" si="5"/>
        <v>3.9600015619689866</v>
      </c>
      <c r="L22" s="84">
        <f t="shared" si="4"/>
        <v>4.0000844425810679E-2</v>
      </c>
      <c r="M22" s="84">
        <v>0</v>
      </c>
      <c r="N22" s="84">
        <v>0</v>
      </c>
      <c r="O22" s="84">
        <v>0</v>
      </c>
      <c r="P22" s="84">
        <v>0</v>
      </c>
      <c r="Q22" s="84">
        <v>0</v>
      </c>
      <c r="R22" s="84">
        <v>0</v>
      </c>
      <c r="S22" s="84">
        <v>0</v>
      </c>
      <c r="T22" s="88">
        <v>0</v>
      </c>
      <c r="U22" s="79" t="s">
        <v>268</v>
      </c>
      <c r="V22" s="85" t="s">
        <v>75</v>
      </c>
      <c r="W22" s="85">
        <v>5.31</v>
      </c>
      <c r="X22" s="85">
        <v>0</v>
      </c>
      <c r="Y22" s="89" t="s">
        <v>249</v>
      </c>
      <c r="AA22" s="87"/>
    </row>
    <row r="23" spans="1:27" s="2" customFormat="1" ht="46.5" customHeight="1" x14ac:dyDescent="0.2">
      <c r="A23" s="228"/>
      <c r="B23" s="228"/>
      <c r="C23" s="79">
        <v>5</v>
      </c>
      <c r="D23" s="47" t="s">
        <v>253</v>
      </c>
      <c r="E23" s="79" t="s">
        <v>262</v>
      </c>
      <c r="F23" s="84">
        <f t="shared" si="3"/>
        <v>22552.31</v>
      </c>
      <c r="G23" s="84">
        <v>21650.22</v>
      </c>
      <c r="H23" s="84">
        <v>893.07</v>
      </c>
      <c r="I23" s="84">
        <v>9.02</v>
      </c>
      <c r="J23" s="84">
        <f t="shared" si="6"/>
        <v>96.000010641925371</v>
      </c>
      <c r="K23" s="84">
        <f t="shared" si="5"/>
        <v>3.959993455215896</v>
      </c>
      <c r="L23" s="84">
        <f t="shared" si="4"/>
        <v>3.9995902858731544E-2</v>
      </c>
      <c r="M23" s="84">
        <v>0</v>
      </c>
      <c r="N23" s="84">
        <v>0</v>
      </c>
      <c r="O23" s="84">
        <v>0</v>
      </c>
      <c r="P23" s="84">
        <v>0</v>
      </c>
      <c r="Q23" s="84">
        <v>0</v>
      </c>
      <c r="R23" s="84">
        <v>0</v>
      </c>
      <c r="S23" s="84">
        <v>0</v>
      </c>
      <c r="T23" s="88">
        <v>0</v>
      </c>
      <c r="U23" s="79" t="s">
        <v>268</v>
      </c>
      <c r="V23" s="85" t="s">
        <v>75</v>
      </c>
      <c r="W23" s="85">
        <v>0.65</v>
      </c>
      <c r="X23" s="85">
        <v>0</v>
      </c>
      <c r="Y23" s="89" t="s">
        <v>249</v>
      </c>
      <c r="AA23" s="87"/>
    </row>
    <row r="24" spans="1:27" s="2" customFormat="1" ht="46.5" customHeight="1" x14ac:dyDescent="0.2">
      <c r="A24" s="228"/>
      <c r="B24" s="228"/>
      <c r="C24" s="79">
        <v>6</v>
      </c>
      <c r="D24" s="47" t="s">
        <v>254</v>
      </c>
      <c r="E24" s="79" t="s">
        <v>263</v>
      </c>
      <c r="F24" s="84">
        <f t="shared" si="3"/>
        <v>57320.18</v>
      </c>
      <c r="G24" s="84">
        <v>55027.37</v>
      </c>
      <c r="H24" s="84">
        <v>2269.88</v>
      </c>
      <c r="I24" s="84">
        <v>22.93</v>
      </c>
      <c r="J24" s="84">
        <f t="shared" si="6"/>
        <v>95.999995115158399</v>
      </c>
      <c r="K24" s="84">
        <f t="shared" si="5"/>
        <v>3.9600015212792425</v>
      </c>
      <c r="L24" s="84">
        <f t="shared" si="4"/>
        <v>4.0003363562361456E-2</v>
      </c>
      <c r="M24" s="84">
        <v>0</v>
      </c>
      <c r="N24" s="84">
        <v>0</v>
      </c>
      <c r="O24" s="84">
        <v>0</v>
      </c>
      <c r="P24" s="84">
        <v>0</v>
      </c>
      <c r="Q24" s="84">
        <v>0</v>
      </c>
      <c r="R24" s="84">
        <v>0</v>
      </c>
      <c r="S24" s="84">
        <v>0</v>
      </c>
      <c r="T24" s="88">
        <v>0</v>
      </c>
      <c r="U24" s="79" t="s">
        <v>268</v>
      </c>
      <c r="V24" s="85" t="s">
        <v>75</v>
      </c>
      <c r="W24" s="85">
        <v>1.66</v>
      </c>
      <c r="X24" s="85">
        <v>0</v>
      </c>
      <c r="Y24" s="89" t="s">
        <v>249</v>
      </c>
      <c r="AA24" s="87"/>
    </row>
    <row r="25" spans="1:27" s="2" customFormat="1" ht="45.75" customHeight="1" x14ac:dyDescent="0.2">
      <c r="A25" s="228"/>
      <c r="B25" s="228"/>
      <c r="C25" s="79">
        <v>7</v>
      </c>
      <c r="D25" s="47" t="s">
        <v>255</v>
      </c>
      <c r="E25" s="79" t="s">
        <v>264</v>
      </c>
      <c r="F25" s="84">
        <f t="shared" si="3"/>
        <v>17817.5</v>
      </c>
      <c r="G25" s="84">
        <v>17104.8</v>
      </c>
      <c r="H25" s="84">
        <v>705.57</v>
      </c>
      <c r="I25" s="84">
        <v>7.13</v>
      </c>
      <c r="J25" s="84">
        <f t="shared" si="6"/>
        <v>96</v>
      </c>
      <c r="K25" s="84">
        <f t="shared" si="5"/>
        <v>3.9599831626210191</v>
      </c>
      <c r="L25" s="84">
        <f t="shared" si="4"/>
        <v>4.0016837378981339E-2</v>
      </c>
      <c r="M25" s="84">
        <v>0</v>
      </c>
      <c r="N25" s="84">
        <v>0</v>
      </c>
      <c r="O25" s="84">
        <v>0</v>
      </c>
      <c r="P25" s="84">
        <v>0</v>
      </c>
      <c r="Q25" s="84">
        <v>0</v>
      </c>
      <c r="R25" s="84">
        <v>0</v>
      </c>
      <c r="S25" s="84">
        <v>0</v>
      </c>
      <c r="T25" s="88">
        <v>0</v>
      </c>
      <c r="U25" s="79" t="s">
        <v>268</v>
      </c>
      <c r="V25" s="85" t="s">
        <v>75</v>
      </c>
      <c r="W25" s="85">
        <v>0.52</v>
      </c>
      <c r="X25" s="85">
        <v>0</v>
      </c>
      <c r="Y25" s="89" t="s">
        <v>249</v>
      </c>
      <c r="AA25" s="87"/>
    </row>
    <row r="26" spans="1:27" s="2" customFormat="1" ht="47.25" customHeight="1" x14ac:dyDescent="0.2">
      <c r="A26" s="228"/>
      <c r="B26" s="228"/>
      <c r="C26" s="79">
        <v>8</v>
      </c>
      <c r="D26" s="47" t="s">
        <v>256</v>
      </c>
      <c r="E26" s="79" t="s">
        <v>265</v>
      </c>
      <c r="F26" s="84">
        <f t="shared" si="3"/>
        <v>1527.8</v>
      </c>
      <c r="G26" s="84">
        <v>1466.69</v>
      </c>
      <c r="H26" s="84">
        <v>60.5</v>
      </c>
      <c r="I26" s="84">
        <v>0.61</v>
      </c>
      <c r="J26" s="84">
        <f t="shared" si="6"/>
        <v>96.000130907186815</v>
      </c>
      <c r="K26" s="84">
        <f t="shared" si="5"/>
        <v>3.9599424008378064</v>
      </c>
      <c r="L26" s="84">
        <f t="shared" si="4"/>
        <v>3.992669197538945E-2</v>
      </c>
      <c r="M26" s="84">
        <v>0</v>
      </c>
      <c r="N26" s="84">
        <v>0</v>
      </c>
      <c r="O26" s="84">
        <v>0</v>
      </c>
      <c r="P26" s="84">
        <v>0</v>
      </c>
      <c r="Q26" s="84">
        <v>0</v>
      </c>
      <c r="R26" s="84">
        <v>0</v>
      </c>
      <c r="S26" s="84">
        <v>0</v>
      </c>
      <c r="T26" s="88">
        <v>0</v>
      </c>
      <c r="U26" s="79" t="s">
        <v>268</v>
      </c>
      <c r="V26" s="85" t="s">
        <v>75</v>
      </c>
      <c r="W26" s="85">
        <v>4.0000000000000001E-3</v>
      </c>
      <c r="X26" s="85">
        <v>0</v>
      </c>
      <c r="Y26" s="89" t="s">
        <v>249</v>
      </c>
      <c r="AA26" s="87"/>
    </row>
    <row r="27" spans="1:27" s="2" customFormat="1" ht="46.5" customHeight="1" x14ac:dyDescent="0.2">
      <c r="A27" s="228"/>
      <c r="B27" s="228"/>
      <c r="C27" s="79">
        <v>9</v>
      </c>
      <c r="D27" s="47" t="s">
        <v>257</v>
      </c>
      <c r="E27" s="79" t="s">
        <v>266</v>
      </c>
      <c r="F27" s="84">
        <f t="shared" si="3"/>
        <v>1527.8</v>
      </c>
      <c r="G27" s="84">
        <v>1466.69</v>
      </c>
      <c r="H27" s="84">
        <v>60.5</v>
      </c>
      <c r="I27" s="84">
        <v>0.61</v>
      </c>
      <c r="J27" s="84">
        <f t="shared" si="6"/>
        <v>96.000130907186815</v>
      </c>
      <c r="K27" s="84">
        <f t="shared" si="5"/>
        <v>3.9599424008378064</v>
      </c>
      <c r="L27" s="84">
        <f t="shared" si="4"/>
        <v>3.992669197538945E-2</v>
      </c>
      <c r="M27" s="84">
        <v>0</v>
      </c>
      <c r="N27" s="84">
        <v>0</v>
      </c>
      <c r="O27" s="84">
        <v>0</v>
      </c>
      <c r="P27" s="84">
        <v>0</v>
      </c>
      <c r="Q27" s="84">
        <v>0</v>
      </c>
      <c r="R27" s="84">
        <v>0</v>
      </c>
      <c r="S27" s="84">
        <v>0</v>
      </c>
      <c r="T27" s="88">
        <v>0</v>
      </c>
      <c r="U27" s="79" t="s">
        <v>268</v>
      </c>
      <c r="V27" s="85" t="s">
        <v>75</v>
      </c>
      <c r="W27" s="85">
        <v>4.0000000000000001E-3</v>
      </c>
      <c r="X27" s="85">
        <v>0</v>
      </c>
      <c r="Y27" s="89" t="s">
        <v>249</v>
      </c>
      <c r="AA27" s="87"/>
    </row>
    <row r="28" spans="1:27" s="2" customFormat="1" ht="46.5" customHeight="1" x14ac:dyDescent="0.2">
      <c r="A28" s="227"/>
      <c r="B28" s="227"/>
      <c r="C28" s="79">
        <v>10</v>
      </c>
      <c r="D28" s="47" t="s">
        <v>258</v>
      </c>
      <c r="E28" s="79" t="s">
        <v>267</v>
      </c>
      <c r="F28" s="84">
        <f t="shared" si="3"/>
        <v>12267.17</v>
      </c>
      <c r="G28" s="84">
        <v>11776.48</v>
      </c>
      <c r="H28" s="84">
        <v>485.78</v>
      </c>
      <c r="I28" s="84">
        <v>4.91</v>
      </c>
      <c r="J28" s="84">
        <f t="shared" si="6"/>
        <v>95.999973914113852</v>
      </c>
      <c r="K28" s="84">
        <f t="shared" si="5"/>
        <v>3.9600005543250805</v>
      </c>
      <c r="L28" s="84">
        <f t="shared" si="4"/>
        <v>4.0025531561069097E-2</v>
      </c>
      <c r="M28" s="84">
        <v>0</v>
      </c>
      <c r="N28" s="84">
        <v>0</v>
      </c>
      <c r="O28" s="84">
        <v>0</v>
      </c>
      <c r="P28" s="84">
        <v>0</v>
      </c>
      <c r="Q28" s="84">
        <v>0</v>
      </c>
      <c r="R28" s="84">
        <v>0</v>
      </c>
      <c r="S28" s="84">
        <v>0</v>
      </c>
      <c r="T28" s="88">
        <v>0</v>
      </c>
      <c r="U28" s="79" t="s">
        <v>268</v>
      </c>
      <c r="V28" s="85" t="s">
        <v>75</v>
      </c>
      <c r="W28" s="85">
        <v>0.35</v>
      </c>
      <c r="X28" s="85">
        <v>0</v>
      </c>
      <c r="Y28" s="89" t="s">
        <v>249</v>
      </c>
      <c r="AA28" s="87"/>
    </row>
    <row r="29" spans="1:27" s="2" customFormat="1" ht="9" customHeight="1" x14ac:dyDescent="0.2">
      <c r="A29" s="94"/>
      <c r="B29" s="94"/>
      <c r="C29" s="90"/>
      <c r="D29" s="96"/>
      <c r="E29" s="90"/>
      <c r="F29" s="91"/>
      <c r="G29" s="91"/>
      <c r="H29" s="91"/>
      <c r="I29" s="91"/>
      <c r="J29" s="91"/>
      <c r="K29" s="91"/>
      <c r="L29" s="91"/>
      <c r="M29" s="91"/>
      <c r="N29" s="91"/>
      <c r="O29" s="91"/>
      <c r="P29" s="91"/>
      <c r="Q29" s="91"/>
      <c r="R29" s="91"/>
      <c r="S29" s="91"/>
      <c r="T29" s="92"/>
      <c r="U29" s="90"/>
      <c r="V29" s="93"/>
      <c r="W29" s="93"/>
      <c r="X29" s="94"/>
      <c r="Y29" s="95"/>
      <c r="AA29" s="87"/>
    </row>
    <row r="30" spans="1:27" s="2" customFormat="1" ht="13.5" customHeight="1" x14ac:dyDescent="0.2">
      <c r="A30" s="213" t="s">
        <v>269</v>
      </c>
      <c r="B30" s="213"/>
      <c r="C30" s="213"/>
      <c r="D30" s="213"/>
      <c r="E30" s="213"/>
      <c r="F30" s="213"/>
      <c r="G30" s="213"/>
      <c r="H30" s="213"/>
      <c r="I30" s="213"/>
      <c r="J30" s="213"/>
      <c r="K30" s="213"/>
      <c r="L30" s="213"/>
      <c r="M30" s="213"/>
      <c r="N30" s="213"/>
      <c r="O30" s="213"/>
      <c r="P30" s="213"/>
      <c r="Q30" s="213"/>
      <c r="R30" s="213"/>
      <c r="S30" s="213"/>
      <c r="T30" s="213"/>
      <c r="U30" s="213"/>
      <c r="V30" s="213"/>
      <c r="W30" s="213"/>
      <c r="X30" s="213"/>
      <c r="Y30" s="213"/>
    </row>
    <row r="31" spans="1:27" s="2" customFormat="1" ht="13.15" customHeight="1" x14ac:dyDescent="0.2">
      <c r="A31" s="213" t="s">
        <v>111</v>
      </c>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row>
    <row r="32" spans="1:27" s="2" customFormat="1" ht="13.9" customHeight="1" x14ac:dyDescent="0.2">
      <c r="A32" s="213" t="s">
        <v>112</v>
      </c>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row>
    <row r="33" spans="1:25" s="2" customFormat="1" ht="16.149999999999999" customHeight="1" x14ac:dyDescent="0.2">
      <c r="A33" s="213"/>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row>
    <row r="34" spans="1:25" s="2" customFormat="1" ht="11.25" x14ac:dyDescent="0.2"/>
    <row r="35" spans="1:25" s="2" customFormat="1" ht="11.25" x14ac:dyDescent="0.2"/>
    <row r="36" spans="1:25" s="2" customFormat="1" ht="11.25" x14ac:dyDescent="0.2"/>
    <row r="37" spans="1:25" s="2" customFormat="1" ht="11.25" x14ac:dyDescent="0.2"/>
    <row r="38" spans="1:25" s="2" customFormat="1" ht="11.25" x14ac:dyDescent="0.2"/>
    <row r="39" spans="1:25" s="2" customFormat="1" ht="11.25" x14ac:dyDescent="0.2"/>
    <row r="40" spans="1:25" s="2" customFormat="1" ht="11.25" x14ac:dyDescent="0.2"/>
    <row r="41" spans="1:25" s="2" customFormat="1" ht="11.25" x14ac:dyDescent="0.2"/>
    <row r="42" spans="1:25" s="2" customFormat="1" ht="11.25" x14ac:dyDescent="0.2"/>
    <row r="43" spans="1:25" s="2" customFormat="1" ht="11.25" x14ac:dyDescent="0.2"/>
    <row r="44" spans="1:25" s="2" customFormat="1" ht="11.25" x14ac:dyDescent="0.2"/>
    <row r="45" spans="1:25" s="2" customFormat="1" ht="11.25" x14ac:dyDescent="0.2"/>
    <row r="46" spans="1:25" s="2" customFormat="1" ht="11.25" x14ac:dyDescent="0.2"/>
    <row r="47" spans="1:25" s="2" customFormat="1" ht="11.25" x14ac:dyDescent="0.2"/>
    <row r="48" spans="1:25" s="2" customFormat="1" ht="11.25" x14ac:dyDescent="0.2"/>
    <row r="49" s="2" customFormat="1" ht="11.25" x14ac:dyDescent="0.2"/>
    <row r="50" s="2" customFormat="1" ht="11.25" x14ac:dyDescent="0.2"/>
    <row r="51" s="2" customFormat="1" ht="11.25" x14ac:dyDescent="0.2"/>
    <row r="52" s="2" customFormat="1" ht="11.25" x14ac:dyDescent="0.2"/>
    <row r="53" s="2" customFormat="1" ht="11.25" x14ac:dyDescent="0.2"/>
    <row r="54" s="2" customFormat="1" ht="11.25" x14ac:dyDescent="0.2"/>
    <row r="55" s="2" customFormat="1" ht="11.25" x14ac:dyDescent="0.2"/>
    <row r="56" s="2" customFormat="1" ht="11.25" x14ac:dyDescent="0.2"/>
    <row r="57" s="2" customFormat="1" ht="11.25" x14ac:dyDescent="0.2"/>
    <row r="58" s="2" customFormat="1" ht="11.25" x14ac:dyDescent="0.2"/>
    <row r="59" s="2" customFormat="1" ht="11.25" x14ac:dyDescent="0.2"/>
    <row r="60" s="2" customFormat="1" ht="11.25" x14ac:dyDescent="0.2"/>
    <row r="61" s="2" customFormat="1" ht="11.25" x14ac:dyDescent="0.2"/>
    <row r="62" s="2" customFormat="1" ht="11.25" x14ac:dyDescent="0.2"/>
    <row r="63" s="2" customFormat="1" ht="11.25" x14ac:dyDescent="0.2"/>
    <row r="64" s="2" customFormat="1" ht="11.25" x14ac:dyDescent="0.2"/>
    <row r="65" s="2" customFormat="1" ht="11.25" x14ac:dyDescent="0.2"/>
    <row r="66" s="2" customFormat="1" ht="11.25" x14ac:dyDescent="0.2"/>
    <row r="67" s="2" customFormat="1" ht="11.25" x14ac:dyDescent="0.2"/>
    <row r="68" s="2" customFormat="1" ht="11.25" x14ac:dyDescent="0.2"/>
    <row r="69" s="2" customFormat="1" ht="11.25" x14ac:dyDescent="0.2"/>
    <row r="70" s="2" customFormat="1" ht="11.25" x14ac:dyDescent="0.2"/>
    <row r="71" s="2" customFormat="1" ht="11.25" x14ac:dyDescent="0.2"/>
    <row r="72" s="2" customFormat="1" ht="11.25" x14ac:dyDescent="0.2"/>
    <row r="73" s="2" customFormat="1" ht="11.25" x14ac:dyDescent="0.2"/>
    <row r="74" s="2" customFormat="1" ht="11.25" x14ac:dyDescent="0.2"/>
    <row r="75" s="2" customFormat="1" ht="11.25" x14ac:dyDescent="0.2"/>
    <row r="76" s="2" customFormat="1" ht="11.25" x14ac:dyDescent="0.2"/>
    <row r="77" s="2" customFormat="1" ht="11.25" x14ac:dyDescent="0.2"/>
    <row r="78" s="2" customFormat="1" ht="11.25" x14ac:dyDescent="0.2"/>
    <row r="79" s="2" customFormat="1" ht="11.25" x14ac:dyDescent="0.2"/>
    <row r="80" s="2" customFormat="1" ht="11.25" x14ac:dyDescent="0.2"/>
    <row r="81" s="2" customFormat="1" ht="11.25" x14ac:dyDescent="0.2"/>
    <row r="82" s="2" customFormat="1" ht="11.25" x14ac:dyDescent="0.2"/>
    <row r="83" s="2" customFormat="1" ht="11.25" x14ac:dyDescent="0.2"/>
    <row r="84" s="2" customFormat="1" ht="11.25" x14ac:dyDescent="0.2"/>
    <row r="85" s="2" customFormat="1" ht="11.25" x14ac:dyDescent="0.2"/>
    <row r="86" s="2" customFormat="1" ht="11.25" x14ac:dyDescent="0.2"/>
    <row r="87" s="2" customFormat="1" ht="11.25" x14ac:dyDescent="0.2"/>
    <row r="88" s="2" customFormat="1" ht="11.25" x14ac:dyDescent="0.2"/>
    <row r="89" s="2" customFormat="1" ht="11.25" x14ac:dyDescent="0.2"/>
    <row r="90" s="2" customFormat="1" ht="11.25" x14ac:dyDescent="0.2"/>
    <row r="91" s="2" customFormat="1" ht="11.25" x14ac:dyDescent="0.2"/>
    <row r="92" s="2" customFormat="1" ht="11.25" x14ac:dyDescent="0.2"/>
    <row r="93" s="2" customFormat="1" ht="11.25" x14ac:dyDescent="0.2"/>
    <row r="94" s="2" customFormat="1" ht="11.25" x14ac:dyDescent="0.2"/>
    <row r="95" s="2" customFormat="1" ht="11.25" x14ac:dyDescent="0.2"/>
    <row r="96" s="2" customFormat="1" ht="11.25" x14ac:dyDescent="0.2"/>
    <row r="97" s="2" customFormat="1" ht="11.25" x14ac:dyDescent="0.2"/>
    <row r="98" s="2" customFormat="1" ht="11.25" x14ac:dyDescent="0.2"/>
    <row r="99" s="2" customFormat="1" ht="11.25" x14ac:dyDescent="0.2"/>
    <row r="100" s="2" customFormat="1" ht="11.25" x14ac:dyDescent="0.2"/>
    <row r="101" s="2" customFormat="1" ht="11.25" x14ac:dyDescent="0.2"/>
    <row r="102" s="2" customFormat="1" ht="11.25" x14ac:dyDescent="0.2"/>
    <row r="103" s="2" customFormat="1" ht="11.25" x14ac:dyDescent="0.2"/>
    <row r="104" s="2" customFormat="1" ht="11.25" x14ac:dyDescent="0.2"/>
    <row r="105" s="2" customFormat="1" ht="11.25" x14ac:dyDescent="0.2"/>
    <row r="106" s="2" customFormat="1" ht="11.25" x14ac:dyDescent="0.2"/>
    <row r="107" s="2" customFormat="1" ht="11.25" x14ac:dyDescent="0.2"/>
    <row r="108" s="2" customFormat="1" ht="11.25" x14ac:dyDescent="0.2"/>
    <row r="109" s="2" customFormat="1" ht="11.25" x14ac:dyDescent="0.2"/>
    <row r="110" s="2" customFormat="1" ht="11.25" x14ac:dyDescent="0.2"/>
    <row r="111" s="2" customFormat="1" ht="11.25" x14ac:dyDescent="0.2"/>
    <row r="112" s="2" customFormat="1" ht="11.25" x14ac:dyDescent="0.2"/>
    <row r="113" s="2" customFormat="1" ht="11.25" x14ac:dyDescent="0.2"/>
    <row r="114" s="2" customFormat="1" ht="11.25" x14ac:dyDescent="0.2"/>
    <row r="115" s="2" customFormat="1" ht="11.25" x14ac:dyDescent="0.2"/>
    <row r="116" s="2" customFormat="1" ht="11.25" x14ac:dyDescent="0.2"/>
    <row r="117" s="2" customFormat="1" ht="11.25" x14ac:dyDescent="0.2"/>
    <row r="118" s="2" customFormat="1" ht="11.25" x14ac:dyDescent="0.2"/>
    <row r="119" s="2" customFormat="1" ht="11.25" x14ac:dyDescent="0.2"/>
    <row r="120" s="2" customFormat="1" ht="11.25" x14ac:dyDescent="0.2"/>
    <row r="121" s="2" customFormat="1" ht="11.25" x14ac:dyDescent="0.2"/>
    <row r="122" s="2" customFormat="1" ht="11.25" x14ac:dyDescent="0.2"/>
    <row r="123" s="2" customFormat="1" ht="11.25" x14ac:dyDescent="0.2"/>
    <row r="124" s="2" customFormat="1" ht="11.25" x14ac:dyDescent="0.2"/>
    <row r="125" s="2" customFormat="1" ht="11.25" x14ac:dyDescent="0.2"/>
    <row r="126" s="2" customFormat="1" ht="11.25" x14ac:dyDescent="0.2"/>
    <row r="127" s="2" customFormat="1" ht="11.25" x14ac:dyDescent="0.2"/>
    <row r="128" s="2" customFormat="1" ht="11.25" x14ac:dyDescent="0.2"/>
    <row r="129" s="2" customFormat="1" ht="11.25" x14ac:dyDescent="0.2"/>
    <row r="130" s="2" customFormat="1" ht="11.25" x14ac:dyDescent="0.2"/>
    <row r="131" s="2" customFormat="1" ht="11.25" x14ac:dyDescent="0.2"/>
    <row r="132" s="2" customFormat="1" ht="11.25" x14ac:dyDescent="0.2"/>
    <row r="133" s="2" customFormat="1" ht="11.25" x14ac:dyDescent="0.2"/>
    <row r="134" s="2" customFormat="1" ht="11.25" x14ac:dyDescent="0.2"/>
    <row r="135" s="2" customFormat="1" ht="11.25" x14ac:dyDescent="0.2"/>
    <row r="136" s="2" customFormat="1" ht="11.25" x14ac:dyDescent="0.2"/>
    <row r="137" s="2" customFormat="1" ht="11.25" x14ac:dyDescent="0.2"/>
    <row r="138" s="2" customFormat="1" ht="11.25" x14ac:dyDescent="0.2"/>
    <row r="139" s="2" customFormat="1" ht="11.25" x14ac:dyDescent="0.2"/>
    <row r="140" s="2" customFormat="1" ht="11.25" x14ac:dyDescent="0.2"/>
    <row r="141" s="2" customFormat="1" ht="11.25" x14ac:dyDescent="0.2"/>
    <row r="142" s="2" customFormat="1" ht="11.25" x14ac:dyDescent="0.2"/>
    <row r="143" s="2" customFormat="1" ht="11.25" x14ac:dyDescent="0.2"/>
    <row r="144" s="2" customFormat="1" ht="11.25" x14ac:dyDescent="0.2"/>
    <row r="145" s="2" customFormat="1" ht="11.25" x14ac:dyDescent="0.2"/>
    <row r="146" s="2" customFormat="1" ht="11.25" x14ac:dyDescent="0.2"/>
    <row r="147" s="2" customFormat="1" ht="11.25" x14ac:dyDescent="0.2"/>
    <row r="148" s="2" customFormat="1" ht="11.25" x14ac:dyDescent="0.2"/>
    <row r="149" s="2" customFormat="1" ht="11.25" x14ac:dyDescent="0.2"/>
    <row r="150" s="2" customFormat="1" ht="11.25" x14ac:dyDescent="0.2"/>
    <row r="151" s="2" customFormat="1" ht="11.25" x14ac:dyDescent="0.2"/>
    <row r="152" s="2" customFormat="1" ht="11.25" x14ac:dyDescent="0.2"/>
    <row r="153" s="2" customFormat="1" ht="11.25" x14ac:dyDescent="0.2"/>
    <row r="154" s="2" customFormat="1" ht="11.25" x14ac:dyDescent="0.2"/>
    <row r="155" s="2" customFormat="1" ht="11.25" x14ac:dyDescent="0.2"/>
    <row r="156" s="2" customFormat="1" ht="11.25" x14ac:dyDescent="0.2"/>
    <row r="157" s="2" customFormat="1" ht="11.25" x14ac:dyDescent="0.2"/>
    <row r="158" s="2" customFormat="1" ht="11.25" x14ac:dyDescent="0.2"/>
    <row r="159" s="2" customFormat="1" ht="11.25" x14ac:dyDescent="0.2"/>
    <row r="160" s="2" customFormat="1" ht="11.25" x14ac:dyDescent="0.2"/>
    <row r="161" s="2" customFormat="1" ht="11.25" x14ac:dyDescent="0.2"/>
    <row r="162" s="2" customFormat="1" ht="11.25" x14ac:dyDescent="0.2"/>
    <row r="163" s="2" customFormat="1" ht="11.25" x14ac:dyDescent="0.2"/>
    <row r="164" s="2" customFormat="1" ht="11.25" x14ac:dyDescent="0.2"/>
    <row r="165" s="2" customFormat="1" ht="11.25" x14ac:dyDescent="0.2"/>
    <row r="166" s="2" customFormat="1" ht="11.25" x14ac:dyDescent="0.2"/>
    <row r="167" s="2" customFormat="1" ht="11.25" x14ac:dyDescent="0.2"/>
    <row r="168" s="2" customFormat="1" ht="11.25" x14ac:dyDescent="0.2"/>
    <row r="169" s="2" customFormat="1" ht="11.25" x14ac:dyDescent="0.2"/>
    <row r="170" s="2" customFormat="1" ht="11.25" x14ac:dyDescent="0.2"/>
    <row r="171" s="2" customFormat="1" ht="11.25" x14ac:dyDescent="0.2"/>
    <row r="172" s="2" customFormat="1" ht="11.25" x14ac:dyDescent="0.2"/>
    <row r="173" s="2" customFormat="1" ht="11.25" x14ac:dyDescent="0.2"/>
    <row r="174" s="2" customFormat="1" ht="11.25" x14ac:dyDescent="0.2"/>
    <row r="175" s="2" customFormat="1" ht="11.25" x14ac:dyDescent="0.2"/>
    <row r="176" s="2" customFormat="1" ht="11.25" x14ac:dyDescent="0.2"/>
    <row r="177" s="2" customFormat="1" ht="11.25" x14ac:dyDescent="0.2"/>
    <row r="178" s="2" customFormat="1" ht="11.25" x14ac:dyDescent="0.2"/>
    <row r="179" s="2" customFormat="1" ht="11.25" x14ac:dyDescent="0.2"/>
    <row r="180" s="2" customFormat="1" ht="11.25" x14ac:dyDescent="0.2"/>
    <row r="181" s="2" customFormat="1" ht="11.25" x14ac:dyDescent="0.2"/>
    <row r="182" s="2" customFormat="1" ht="11.25" x14ac:dyDescent="0.2"/>
    <row r="183" s="2" customFormat="1" ht="11.25" x14ac:dyDescent="0.2"/>
    <row r="184" s="2" customFormat="1" ht="11.25" x14ac:dyDescent="0.2"/>
    <row r="185" s="2" customFormat="1" ht="11.25" x14ac:dyDescent="0.2"/>
    <row r="186" s="2" customFormat="1" ht="11.25" x14ac:dyDescent="0.2"/>
    <row r="187" s="2" customFormat="1" ht="11.25" x14ac:dyDescent="0.2"/>
    <row r="188" s="2" customFormat="1" ht="11.25" x14ac:dyDescent="0.2"/>
    <row r="189" s="2" customFormat="1" ht="11.25" x14ac:dyDescent="0.2"/>
    <row r="190" s="2" customFormat="1" ht="11.25" x14ac:dyDescent="0.2"/>
    <row r="191" s="2" customFormat="1" ht="11.25" x14ac:dyDescent="0.2"/>
    <row r="192" s="2" customFormat="1" ht="11.25" x14ac:dyDescent="0.2"/>
    <row r="193" s="2" customFormat="1" ht="11.25" x14ac:dyDescent="0.2"/>
    <row r="194" s="2" customFormat="1" ht="11.25" x14ac:dyDescent="0.2"/>
    <row r="195" s="2" customFormat="1" ht="11.25" x14ac:dyDescent="0.2"/>
    <row r="196" s="2" customFormat="1" ht="11.25" x14ac:dyDescent="0.2"/>
    <row r="197" s="2" customFormat="1" ht="11.25" x14ac:dyDescent="0.2"/>
    <row r="198" s="2" customFormat="1" ht="11.25" x14ac:dyDescent="0.2"/>
    <row r="199" s="2" customFormat="1" ht="11.25" x14ac:dyDescent="0.2"/>
    <row r="200" s="2" customFormat="1" ht="11.25" x14ac:dyDescent="0.2"/>
    <row r="201" s="2" customFormat="1" ht="11.25" x14ac:dyDescent="0.2"/>
    <row r="202" s="2" customFormat="1" ht="11.25" x14ac:dyDescent="0.2"/>
    <row r="203" s="2" customFormat="1" ht="11.25" x14ac:dyDescent="0.2"/>
    <row r="204" s="2" customFormat="1" ht="11.25" x14ac:dyDescent="0.2"/>
    <row r="205" s="2" customFormat="1" ht="11.25" x14ac:dyDescent="0.2"/>
    <row r="206" s="2" customFormat="1" ht="11.25" x14ac:dyDescent="0.2"/>
    <row r="207" s="2" customFormat="1" ht="11.25" x14ac:dyDescent="0.2"/>
    <row r="208" s="2" customFormat="1" ht="11.25" x14ac:dyDescent="0.2"/>
    <row r="209" s="2" customFormat="1" ht="11.25" x14ac:dyDescent="0.2"/>
    <row r="210" s="2" customFormat="1" ht="11.25" x14ac:dyDescent="0.2"/>
    <row r="211" s="2" customFormat="1" ht="11.25" x14ac:dyDescent="0.2"/>
    <row r="212" s="2" customFormat="1" ht="11.25" x14ac:dyDescent="0.2"/>
    <row r="213" s="2" customFormat="1" ht="11.25" x14ac:dyDescent="0.2"/>
    <row r="214" s="2" customFormat="1" ht="11.25" x14ac:dyDescent="0.2"/>
    <row r="215" s="2" customFormat="1" ht="11.25" x14ac:dyDescent="0.2"/>
    <row r="216" s="2" customFormat="1" ht="11.25" x14ac:dyDescent="0.2"/>
    <row r="217" s="2" customFormat="1" ht="11.25" x14ac:dyDescent="0.2"/>
    <row r="218" s="2" customFormat="1" ht="11.25" x14ac:dyDescent="0.2"/>
    <row r="219" s="2" customFormat="1" ht="11.25" x14ac:dyDescent="0.2"/>
    <row r="220" s="2" customFormat="1" ht="11.25" x14ac:dyDescent="0.2"/>
    <row r="221" s="2" customFormat="1" ht="11.25" x14ac:dyDescent="0.2"/>
    <row r="222" s="8" customFormat="1" ht="12.75" x14ac:dyDescent="0.2"/>
    <row r="223" s="8" customFormat="1" ht="12.75" x14ac:dyDescent="0.2"/>
    <row r="224" s="8" customFormat="1" ht="12.75" x14ac:dyDescent="0.2"/>
    <row r="225" s="8" customFormat="1" ht="12.75" x14ac:dyDescent="0.2"/>
    <row r="226" s="8" customFormat="1" ht="12.75" x14ac:dyDescent="0.2"/>
    <row r="227" s="8" customFormat="1" ht="12.75" x14ac:dyDescent="0.2"/>
    <row r="228" s="8" customFormat="1" ht="12.75" x14ac:dyDescent="0.2"/>
    <row r="229" s="8" customFormat="1" ht="12.75" x14ac:dyDescent="0.2"/>
    <row r="230" s="8" customFormat="1" ht="12.75" x14ac:dyDescent="0.2"/>
    <row r="231" s="8" customFormat="1" ht="12.75" x14ac:dyDescent="0.2"/>
    <row r="232" s="8" customFormat="1" ht="12.75" x14ac:dyDescent="0.2"/>
    <row r="233" s="8" customFormat="1" ht="12.75" x14ac:dyDescent="0.2"/>
    <row r="234" s="8" customFormat="1" ht="12.75" x14ac:dyDescent="0.2"/>
    <row r="235" s="8" customFormat="1" ht="12.75" x14ac:dyDescent="0.2"/>
    <row r="236" s="8" customFormat="1" ht="12.75" x14ac:dyDescent="0.2"/>
    <row r="237" s="8" customFormat="1" ht="12.75" x14ac:dyDescent="0.2"/>
    <row r="238" s="8" customFormat="1" ht="12.75" x14ac:dyDescent="0.2"/>
    <row r="239" s="8" customFormat="1" ht="12.75" x14ac:dyDescent="0.2"/>
    <row r="240" s="8" customFormat="1" ht="12.75" x14ac:dyDescent="0.2"/>
    <row r="241" s="8" customFormat="1" ht="12.75" x14ac:dyDescent="0.2"/>
    <row r="242" s="8" customFormat="1" ht="12.75" x14ac:dyDescent="0.2"/>
    <row r="243" s="8" customFormat="1" ht="12.75" x14ac:dyDescent="0.2"/>
    <row r="244" s="8" customFormat="1" ht="12.75" x14ac:dyDescent="0.2"/>
    <row r="245" s="8" customFormat="1" ht="12.75" x14ac:dyDescent="0.2"/>
    <row r="246" s="8" customFormat="1" ht="12.75" x14ac:dyDescent="0.2"/>
    <row r="247" s="8" customFormat="1" ht="12.75" x14ac:dyDescent="0.2"/>
    <row r="248" s="8" customFormat="1" ht="12.75" x14ac:dyDescent="0.2"/>
    <row r="249" s="8" customFormat="1" ht="12.75" x14ac:dyDescent="0.2"/>
    <row r="250" s="8" customFormat="1" ht="12.75" x14ac:dyDescent="0.2"/>
    <row r="251" s="8" customFormat="1" ht="12.75" x14ac:dyDescent="0.2"/>
    <row r="252" s="8" customFormat="1" ht="12.75" x14ac:dyDescent="0.2"/>
    <row r="253" s="8" customFormat="1" ht="12.75" x14ac:dyDescent="0.2"/>
    <row r="254" s="8" customFormat="1" ht="12.75" x14ac:dyDescent="0.2"/>
    <row r="255" s="8" customFormat="1" ht="12.75" x14ac:dyDescent="0.2"/>
    <row r="256" s="8" customFormat="1" ht="12.75" x14ac:dyDescent="0.2"/>
    <row r="257" s="8" customFormat="1" ht="12.75" x14ac:dyDescent="0.2"/>
    <row r="258" s="8" customFormat="1" ht="12.75" x14ac:dyDescent="0.2"/>
    <row r="259" s="8" customFormat="1" ht="12.75" x14ac:dyDescent="0.2"/>
    <row r="260" s="8" customFormat="1" ht="12.75" x14ac:dyDescent="0.2"/>
    <row r="261" s="8" customFormat="1" ht="12.75" x14ac:dyDescent="0.2"/>
    <row r="262" s="8" customFormat="1" ht="12.75" x14ac:dyDescent="0.2"/>
    <row r="263" s="8" customFormat="1" ht="12.75" x14ac:dyDescent="0.2"/>
    <row r="264" s="8" customFormat="1" ht="12.75" x14ac:dyDescent="0.2"/>
    <row r="265" s="8" customFormat="1" ht="12.75" x14ac:dyDescent="0.2"/>
    <row r="266" s="8" customFormat="1" ht="12.75" x14ac:dyDescent="0.2"/>
    <row r="267" s="8" customFormat="1" ht="12.75" x14ac:dyDescent="0.2"/>
    <row r="268" s="8" customFormat="1" ht="12.75" x14ac:dyDescent="0.2"/>
    <row r="269" s="8" customFormat="1" ht="12.75" x14ac:dyDescent="0.2"/>
    <row r="270" s="8" customFormat="1" ht="12.75" x14ac:dyDescent="0.2"/>
    <row r="271" s="8" customFormat="1" ht="12.75" x14ac:dyDescent="0.2"/>
    <row r="272" s="8" customFormat="1" ht="12.75" x14ac:dyDescent="0.2"/>
    <row r="273" s="8" customFormat="1" ht="12.75" x14ac:dyDescent="0.2"/>
    <row r="274" s="8" customFormat="1" ht="12.75" x14ac:dyDescent="0.2"/>
    <row r="275" s="8" customFormat="1" ht="12.75" x14ac:dyDescent="0.2"/>
    <row r="276" s="8" customFormat="1" ht="12.75" x14ac:dyDescent="0.2"/>
    <row r="277" s="8" customFormat="1" ht="12.75" x14ac:dyDescent="0.2"/>
    <row r="278" s="8" customFormat="1" ht="12.75" x14ac:dyDescent="0.2"/>
    <row r="279" s="8" customFormat="1" ht="12.75" x14ac:dyDescent="0.2"/>
    <row r="280" s="8" customFormat="1" ht="12.75" x14ac:dyDescent="0.2"/>
    <row r="281" s="8" customFormat="1" ht="12.75" x14ac:dyDescent="0.2"/>
    <row r="282" s="8" customFormat="1" ht="12.75" x14ac:dyDescent="0.2"/>
    <row r="283" s="8" customFormat="1" ht="12.75" x14ac:dyDescent="0.2"/>
    <row r="284" s="8" customFormat="1" ht="12.75" x14ac:dyDescent="0.2"/>
    <row r="285" s="8" customFormat="1" ht="12.75" x14ac:dyDescent="0.2"/>
    <row r="286" s="8" customFormat="1" ht="12.75" x14ac:dyDescent="0.2"/>
    <row r="287" s="8" customFormat="1" ht="12.75" x14ac:dyDescent="0.2"/>
    <row r="288" s="8" customFormat="1" ht="12.75" x14ac:dyDescent="0.2"/>
    <row r="289" s="8" customFormat="1" ht="12.75" x14ac:dyDescent="0.2"/>
    <row r="290" s="8" customFormat="1" ht="12.75" x14ac:dyDescent="0.2"/>
    <row r="291" s="8" customFormat="1" ht="12.75" x14ac:dyDescent="0.2"/>
    <row r="292" s="8" customFormat="1" ht="12.75" x14ac:dyDescent="0.2"/>
    <row r="293" s="8" customFormat="1" ht="12.75" x14ac:dyDescent="0.2"/>
    <row r="294" s="8" customFormat="1" ht="12.75" x14ac:dyDescent="0.2"/>
    <row r="295" s="8" customFormat="1" ht="12.75" x14ac:dyDescent="0.2"/>
    <row r="296" s="8" customFormat="1" ht="12.75" x14ac:dyDescent="0.2"/>
    <row r="297" s="8" customFormat="1" ht="12.75" x14ac:dyDescent="0.2"/>
    <row r="298" s="8" customFormat="1" ht="12.75" x14ac:dyDescent="0.2"/>
    <row r="299" s="8" customFormat="1" ht="12.75" x14ac:dyDescent="0.2"/>
    <row r="300" s="8" customFormat="1" ht="12.75" x14ac:dyDescent="0.2"/>
    <row r="301" s="8" customFormat="1" ht="12.75" x14ac:dyDescent="0.2"/>
    <row r="302" s="8" customFormat="1" ht="12.75" x14ac:dyDescent="0.2"/>
    <row r="303" s="8" customFormat="1" ht="12.75" x14ac:dyDescent="0.2"/>
    <row r="304" s="8" customFormat="1" ht="12.75" x14ac:dyDescent="0.2"/>
    <row r="305" s="8" customFormat="1" ht="12.75" x14ac:dyDescent="0.2"/>
    <row r="306" s="8" customFormat="1" ht="12.75" x14ac:dyDescent="0.2"/>
    <row r="307" s="8" customFormat="1" ht="12.75" x14ac:dyDescent="0.2"/>
    <row r="308" s="8" customFormat="1" ht="12.75" x14ac:dyDescent="0.2"/>
    <row r="309" s="8" customFormat="1" ht="12.75" x14ac:dyDescent="0.2"/>
    <row r="310" s="8" customFormat="1" ht="12.75" x14ac:dyDescent="0.2"/>
    <row r="311" s="8" customFormat="1" ht="12.75" x14ac:dyDescent="0.2"/>
    <row r="312" s="8" customFormat="1" ht="12.75" x14ac:dyDescent="0.2"/>
    <row r="313" s="8" customFormat="1" ht="12.75" x14ac:dyDescent="0.2"/>
    <row r="314" s="8" customFormat="1" ht="12.75" x14ac:dyDescent="0.2"/>
    <row r="315" s="8" customFormat="1" ht="12.75" x14ac:dyDescent="0.2"/>
    <row r="316" s="8" customFormat="1" ht="12.75" x14ac:dyDescent="0.2"/>
    <row r="317" s="8" customFormat="1" ht="12.75" x14ac:dyDescent="0.2"/>
    <row r="318" s="8" customFormat="1" ht="12.75" x14ac:dyDescent="0.2"/>
    <row r="319" s="8" customFormat="1" ht="12.75" x14ac:dyDescent="0.2"/>
    <row r="320" s="8" customFormat="1" ht="12.75" x14ac:dyDescent="0.2"/>
    <row r="321" s="8" customFormat="1" ht="12.75" x14ac:dyDescent="0.2"/>
    <row r="322" s="8" customFormat="1" ht="12.75" x14ac:dyDescent="0.2"/>
    <row r="323" s="8" customFormat="1" ht="12.75" x14ac:dyDescent="0.2"/>
    <row r="324" s="8" customFormat="1" ht="12.75" x14ac:dyDescent="0.2"/>
    <row r="325" s="8" customFormat="1" ht="12.75" x14ac:dyDescent="0.2"/>
    <row r="326" s="8" customFormat="1" ht="12.75" x14ac:dyDescent="0.2"/>
    <row r="327" s="8" customFormat="1" ht="12.75" x14ac:dyDescent="0.2"/>
    <row r="328" s="8" customFormat="1" ht="12.75" x14ac:dyDescent="0.2"/>
    <row r="329" s="8" customFormat="1" ht="12.75" x14ac:dyDescent="0.2"/>
    <row r="330" s="8" customFormat="1" ht="12.75" x14ac:dyDescent="0.2"/>
    <row r="331" s="8" customFormat="1" ht="12.75" x14ac:dyDescent="0.2"/>
    <row r="332" s="8" customFormat="1" ht="12.75" x14ac:dyDescent="0.2"/>
    <row r="333" s="8" customFormat="1" ht="12.75" x14ac:dyDescent="0.2"/>
    <row r="334" s="8" customFormat="1" ht="12.75" x14ac:dyDescent="0.2"/>
    <row r="335" s="8" customFormat="1" ht="12.75" x14ac:dyDescent="0.2"/>
    <row r="336" s="8" customFormat="1" ht="12.75" x14ac:dyDescent="0.2"/>
    <row r="337" s="8" customFormat="1" ht="12.75" x14ac:dyDescent="0.2"/>
    <row r="338" s="8" customFormat="1" ht="12.75" x14ac:dyDescent="0.2"/>
    <row r="339" s="8" customFormat="1" ht="12.75" x14ac:dyDescent="0.2"/>
    <row r="340" s="8" customFormat="1" ht="12.75" x14ac:dyDescent="0.2"/>
    <row r="341" s="8" customFormat="1" ht="12.75" x14ac:dyDescent="0.2"/>
    <row r="342" s="8" customFormat="1" ht="12.75" x14ac:dyDescent="0.2"/>
    <row r="343" s="8" customFormat="1" ht="12.75" x14ac:dyDescent="0.2"/>
    <row r="344" s="8" customFormat="1" ht="12.75" x14ac:dyDescent="0.2"/>
    <row r="345" s="8" customFormat="1" ht="12.75" x14ac:dyDescent="0.2"/>
    <row r="346" s="8" customFormat="1" ht="12.75" x14ac:dyDescent="0.2"/>
    <row r="347" s="8" customFormat="1" ht="12.75" x14ac:dyDescent="0.2"/>
    <row r="348" s="8" customFormat="1" ht="12.75" x14ac:dyDescent="0.2"/>
    <row r="349" s="8" customFormat="1" ht="12.75" x14ac:dyDescent="0.2"/>
    <row r="350" s="8" customFormat="1" ht="12.75" x14ac:dyDescent="0.2"/>
    <row r="351" s="8" customFormat="1" ht="12.75" x14ac:dyDescent="0.2"/>
    <row r="352" s="8" customFormat="1" ht="12.75" x14ac:dyDescent="0.2"/>
    <row r="353" s="8" customFormat="1" ht="12.75" x14ac:dyDescent="0.2"/>
    <row r="354" s="8" customFormat="1" ht="12.75" x14ac:dyDescent="0.2"/>
    <row r="355" s="8" customFormat="1" ht="12.75" x14ac:dyDescent="0.2"/>
    <row r="356" s="8" customFormat="1" ht="12.75" x14ac:dyDescent="0.2"/>
    <row r="357" s="8" customFormat="1" ht="12.75" x14ac:dyDescent="0.2"/>
    <row r="358" s="8" customFormat="1" ht="12.75" x14ac:dyDescent="0.2"/>
    <row r="359" s="8" customFormat="1" ht="12.75" x14ac:dyDescent="0.2"/>
    <row r="360" s="8" customFormat="1" ht="12.75" x14ac:dyDescent="0.2"/>
    <row r="361" s="8" customFormat="1" ht="12.75" x14ac:dyDescent="0.2"/>
    <row r="362" s="8" customFormat="1" ht="12.75" x14ac:dyDescent="0.2"/>
    <row r="363" s="8" customFormat="1" ht="12.75" x14ac:dyDescent="0.2"/>
    <row r="364" s="8" customFormat="1" ht="12.75" x14ac:dyDescent="0.2"/>
    <row r="365" s="8" customFormat="1" ht="12.75" x14ac:dyDescent="0.2"/>
    <row r="366" s="8" customFormat="1" ht="12.75" x14ac:dyDescent="0.2"/>
    <row r="367" s="8" customFormat="1" ht="12.75" x14ac:dyDescent="0.2"/>
    <row r="368" s="8" customFormat="1" ht="12.75" x14ac:dyDescent="0.2"/>
    <row r="369" s="8" customFormat="1" ht="12.75" x14ac:dyDescent="0.2"/>
    <row r="370" s="8" customFormat="1" ht="12.75" x14ac:dyDescent="0.2"/>
    <row r="371" s="8" customFormat="1" ht="12.75" x14ac:dyDescent="0.2"/>
    <row r="372" s="8" customFormat="1" ht="12.75" x14ac:dyDescent="0.2"/>
    <row r="373" s="8" customFormat="1" ht="12.75" x14ac:dyDescent="0.2"/>
    <row r="374" s="8" customFormat="1" ht="12.75" x14ac:dyDescent="0.2"/>
    <row r="375" s="8" customFormat="1" ht="12.75" x14ac:dyDescent="0.2"/>
    <row r="376" s="8" customFormat="1" ht="12.75" x14ac:dyDescent="0.2"/>
    <row r="377" s="8" customFormat="1" ht="12.75" x14ac:dyDescent="0.2"/>
    <row r="378" s="8" customFormat="1" ht="12.75" x14ac:dyDescent="0.2"/>
    <row r="379" s="8" customFormat="1" ht="12.75" x14ac:dyDescent="0.2"/>
    <row r="380" s="8" customFormat="1" ht="12.75" x14ac:dyDescent="0.2"/>
    <row r="381" s="8" customFormat="1" ht="12.75" x14ac:dyDescent="0.2"/>
    <row r="382" s="8" customFormat="1" ht="12.75" x14ac:dyDescent="0.2"/>
    <row r="383" s="8" customFormat="1" ht="12.75" x14ac:dyDescent="0.2"/>
    <row r="384" s="8" customFormat="1" ht="12.75" x14ac:dyDescent="0.2"/>
    <row r="385" s="8" customFormat="1" ht="12.75" x14ac:dyDescent="0.2"/>
    <row r="386" s="8" customFormat="1" ht="12.75" x14ac:dyDescent="0.2"/>
    <row r="387" s="8" customFormat="1" ht="12.75" x14ac:dyDescent="0.2"/>
    <row r="388" s="8" customFormat="1" ht="12.75" x14ac:dyDescent="0.2"/>
    <row r="389" s="8" customFormat="1" ht="12.75" x14ac:dyDescent="0.2"/>
    <row r="390" s="8" customFormat="1" ht="12.75" x14ac:dyDescent="0.2"/>
    <row r="391" s="8" customFormat="1" ht="12.75" x14ac:dyDescent="0.2"/>
    <row r="392" s="8" customFormat="1" ht="12.75" x14ac:dyDescent="0.2"/>
    <row r="393" s="8" customFormat="1" ht="12.75" x14ac:dyDescent="0.2"/>
    <row r="394" s="8" customFormat="1" ht="12.75" x14ac:dyDescent="0.2"/>
    <row r="395" s="8" customFormat="1" ht="12.75" x14ac:dyDescent="0.2"/>
    <row r="396" s="8" customFormat="1" ht="12.75" x14ac:dyDescent="0.2"/>
    <row r="397" s="8" customFormat="1" ht="12.75" x14ac:dyDescent="0.2"/>
    <row r="398" s="8" customFormat="1" ht="12.75" x14ac:dyDescent="0.2"/>
    <row r="399" s="8" customFormat="1" ht="12.75" x14ac:dyDescent="0.2"/>
    <row r="400" s="8" customFormat="1" ht="12.75" x14ac:dyDescent="0.2"/>
    <row r="401" s="8" customFormat="1" ht="12.75" x14ac:dyDescent="0.2"/>
    <row r="402" s="8" customFormat="1" ht="12.75" x14ac:dyDescent="0.2"/>
    <row r="403" s="8" customFormat="1" ht="12.75" x14ac:dyDescent="0.2"/>
    <row r="404" s="8" customFormat="1" ht="12.75" x14ac:dyDescent="0.2"/>
    <row r="405" s="8" customFormat="1" ht="12.75" x14ac:dyDescent="0.2"/>
    <row r="406" s="8" customFormat="1" ht="12.75" x14ac:dyDescent="0.2"/>
    <row r="407" s="8" customFormat="1" ht="12.75" x14ac:dyDescent="0.2"/>
    <row r="408" s="8" customFormat="1" ht="12.75" x14ac:dyDescent="0.2"/>
    <row r="409" s="8" customFormat="1" ht="12.75" x14ac:dyDescent="0.2"/>
    <row r="410" s="8" customFormat="1" ht="12.75" x14ac:dyDescent="0.2"/>
    <row r="411" s="8" customFormat="1" ht="12.75" x14ac:dyDescent="0.2"/>
    <row r="412" s="8" customFormat="1" ht="12.75" x14ac:dyDescent="0.2"/>
    <row r="413" s="8" customFormat="1" ht="12.75" x14ac:dyDescent="0.2"/>
    <row r="414" s="8" customFormat="1" ht="12.75" x14ac:dyDescent="0.2"/>
    <row r="415" s="8" customFormat="1" ht="12.75" x14ac:dyDescent="0.2"/>
    <row r="416" s="8" customFormat="1" ht="12.75" x14ac:dyDescent="0.2"/>
    <row r="417" s="8" customFormat="1" ht="12.75" x14ac:dyDescent="0.2"/>
  </sheetData>
  <mergeCells count="39">
    <mergeCell ref="A7:Y7"/>
    <mergeCell ref="X1:Y1"/>
    <mergeCell ref="A2:Y2"/>
    <mergeCell ref="A3:Y3"/>
    <mergeCell ref="A4:Y4"/>
    <mergeCell ref="A6:Y6"/>
    <mergeCell ref="W13:W15"/>
    <mergeCell ref="A9:Y9"/>
    <mergeCell ref="A11:A15"/>
    <mergeCell ref="B11:B15"/>
    <mergeCell ref="C11:C15"/>
    <mergeCell ref="D11:D15"/>
    <mergeCell ref="E11:E15"/>
    <mergeCell ref="F11:L11"/>
    <mergeCell ref="M11:T11"/>
    <mergeCell ref="U11:Y11"/>
    <mergeCell ref="F12:I12"/>
    <mergeCell ref="A17:Y17"/>
    <mergeCell ref="C18:E18"/>
    <mergeCell ref="F13:F15"/>
    <mergeCell ref="G13:I14"/>
    <mergeCell ref="M13:M15"/>
    <mergeCell ref="N13:Q13"/>
    <mergeCell ref="U13:U15"/>
    <mergeCell ref="V13:V15"/>
    <mergeCell ref="N14:N15"/>
    <mergeCell ref="O14:Q14"/>
    <mergeCell ref="J12:L14"/>
    <mergeCell ref="M12:Q12"/>
    <mergeCell ref="R12:T14"/>
    <mergeCell ref="U12:W12"/>
    <mergeCell ref="X12:X15"/>
    <mergeCell ref="Y12:Y15"/>
    <mergeCell ref="A30:Y30"/>
    <mergeCell ref="A31:Y31"/>
    <mergeCell ref="A32:Y32"/>
    <mergeCell ref="A33:Y33"/>
    <mergeCell ref="B18:B28"/>
    <mergeCell ref="A18:A28"/>
  </mergeCells>
  <printOptions horizontalCentered="1"/>
  <pageMargins left="0.15748031496062992" right="0.15748031496062992" top="0.19685039370078741" bottom="0.19685039370078741" header="0" footer="0"/>
  <pageSetup paperSize="9"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Отчет ФСр КОРТ</vt:lpstr>
      <vt:lpstr>Отчет ФСр молод</vt:lpstr>
      <vt:lpstr>Отчет МСУ молод</vt:lpstr>
      <vt:lpstr>Отчет КОРТ</vt:lpstr>
      <vt:lpstr>Отчет МСУ переселение</vt:lpstr>
      <vt:lpstr>Лист1</vt:lpstr>
      <vt:lpstr>'Отчет КОРТ'!Заголовки_для_печати</vt:lpstr>
      <vt:lpstr>'Отчет МСУ молод'!Заголовки_для_печати</vt:lpstr>
      <vt:lpstr>'Отчет КОРТ'!Область_печати</vt:lpstr>
      <vt:lpstr>'Отчет МСУ переселение'!Область_печати</vt:lpstr>
      <vt:lpstr>'Отчет ФСр молод'!Область_печати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naa</dc:creator>
  <cp:lastModifiedBy>User</cp:lastModifiedBy>
  <cp:lastPrinted>2019-07-17T07:27:03Z</cp:lastPrinted>
  <dcterms:created xsi:type="dcterms:W3CDTF">2018-03-01T07:14:12Z</dcterms:created>
  <dcterms:modified xsi:type="dcterms:W3CDTF">2019-07-17T07:27:05Z</dcterms:modified>
</cp:coreProperties>
</file>